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 firstSheet="9" activeTab="17"/>
  </bookViews>
  <sheets>
    <sheet name="総合点" sheetId="1" r:id="rId1"/>
    <sheet name="テスト10" sheetId="2" r:id="rId2"/>
    <sheet name="テスト11" sheetId="3" r:id="rId3"/>
    <sheet name="テスト12" sheetId="4" r:id="rId4"/>
    <sheet name="テスト14" sheetId="5" r:id="rId5"/>
    <sheet name="テスト15" sheetId="6" r:id="rId6"/>
    <sheet name="テスト16" sheetId="7" r:id="rId7"/>
    <sheet name="テスト17" sheetId="8" r:id="rId8"/>
    <sheet name="テスト18" sheetId="9" r:id="rId9"/>
    <sheet name="テスト20" sheetId="10" r:id="rId10"/>
    <sheet name="テスト21" sheetId="11" r:id="rId11"/>
    <sheet name="テスト23" sheetId="12" r:id="rId12"/>
    <sheet name="テスト24" sheetId="13" r:id="rId13"/>
    <sheet name="テスト25" sheetId="14" r:id="rId14"/>
    <sheet name="テスト27" sheetId="15" r:id="rId15"/>
    <sheet name="テスト28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BR2" i="18"/>
  <c r="B2" i="1"/>
  <c r="BT2" i="18"/>
  <c r="BS2"/>
  <c r="BQ2"/>
  <c r="BV2" l="1"/>
  <c r="D2" i="1" s="1"/>
  <c r="E2" s="1"/>
  <c r="C2"/>
  <c r="L2" i="17"/>
  <c r="P1"/>
  <c r="F2" i="1" l="1"/>
  <c r="T2" i="16"/>
  <c r="U2" s="1"/>
  <c r="W2" i="15"/>
  <c r="X2" s="1"/>
  <c r="Y2" i="14"/>
  <c r="Z2" s="1"/>
  <c r="Z2" i="13"/>
  <c r="AA2" s="1"/>
  <c r="AC2" i="12"/>
  <c r="AD2" s="1"/>
  <c r="AE2" i="11"/>
  <c r="AF2" s="1"/>
  <c r="V2" i="10"/>
  <c r="W2" s="1"/>
  <c r="AV2" i="9"/>
  <c r="AW2" s="1"/>
  <c r="AN2" i="8"/>
  <c r="AM2"/>
  <c r="Z2" i="7"/>
  <c r="AA2" s="1"/>
  <c r="W2" i="6" l="1"/>
  <c r="X2" s="1"/>
  <c r="AC2" i="5"/>
  <c r="AD2" s="1"/>
  <c r="AW2" i="4"/>
  <c r="AX2" s="1"/>
  <c r="Y2" i="3"/>
  <c r="Z2" s="1"/>
  <c r="L2" i="2"/>
  <c r="M2" s="1"/>
</calcChain>
</file>

<file path=xl/sharedStrings.xml><?xml version="1.0" encoding="utf-8"?>
<sst xmlns="http://schemas.openxmlformats.org/spreadsheetml/2006/main" count="820" uniqueCount="353">
  <si>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</si>
  <si>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</si>
  <si>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</si>
  <si>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</si>
  <si>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</si>
  <si>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</si>
  <si>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</si>
  <si>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問1-1</t>
  </si>
  <si>
    <t>問1-2</t>
  </si>
  <si>
    <t>問1-3</t>
  </si>
  <si>
    <t>問1-4</t>
  </si>
  <si>
    <t>問1-5</t>
  </si>
  <si>
    <t>問1-6</t>
  </si>
  <si>
    <t>問1-7</t>
  </si>
  <si>
    <t>問1-8</t>
  </si>
  <si>
    <t>問1-9</t>
  </si>
  <si>
    <t>問2-1</t>
  </si>
  <si>
    <t>問2-2</t>
  </si>
  <si>
    <t>問2-3</t>
  </si>
  <si>
    <t>問2-4</t>
  </si>
  <si>
    <t>問2-5</t>
  </si>
  <si>
    <t>問2-6</t>
  </si>
  <si>
    <t>問3-1</t>
  </si>
  <si>
    <t>問3-2</t>
  </si>
  <si>
    <t>問3-3</t>
  </si>
  <si>
    <t>問3-4</t>
  </si>
  <si>
    <t>問3-5</t>
  </si>
  <si>
    <t>i</t>
  </si>
  <si>
    <t>e</t>
  </si>
  <si>
    <t>b</t>
  </si>
  <si>
    <t>a</t>
  </si>
  <si>
    <t>素点</t>
    <rPh sb="0" eb="2">
      <t>ソテン</t>
    </rPh>
    <phoneticPr fontId="1"/>
  </si>
  <si>
    <t>レポート3</t>
    <phoneticPr fontId="1"/>
  </si>
  <si>
    <t>レポート4</t>
    <phoneticPr fontId="1"/>
  </si>
  <si>
    <t>レポート5</t>
    <phoneticPr fontId="1"/>
  </si>
  <si>
    <t>補正(2点)</t>
    <rPh sb="0" eb="2">
      <t>ホセイ</t>
    </rPh>
    <rPh sb="4" eb="5">
      <t>テン</t>
    </rPh>
    <phoneticPr fontId="1"/>
  </si>
  <si>
    <t>≦</t>
  </si>
  <si>
    <t>（1）-1</t>
  </si>
  <si>
    <t>（1）-2</t>
  </si>
  <si>
    <t>（1）-3</t>
  </si>
  <si>
    <t>（1）-4</t>
  </si>
  <si>
    <t>（2）-1-1</t>
  </si>
  <si>
    <t>（2）-1-2</t>
  </si>
  <si>
    <t>（2）-1-3</t>
  </si>
  <si>
    <t>（2）-1-4</t>
  </si>
  <si>
    <t>（2）-2-1</t>
  </si>
  <si>
    <t>（2）-2-2</t>
  </si>
  <si>
    <t>（2）-2-3</t>
  </si>
  <si>
    <t>（3）-1-1</t>
  </si>
  <si>
    <t>（3）-1-2</t>
  </si>
  <si>
    <t>（3）-1-3</t>
  </si>
  <si>
    <t>（3）-1-4</t>
  </si>
  <si>
    <t>（3）-2-1</t>
  </si>
  <si>
    <t>（3）-2-2</t>
  </si>
  <si>
    <t>（3）-2-3</t>
  </si>
  <si>
    <t>2</t>
  </si>
  <si>
    <t>n</t>
  </si>
  <si>
    <t>4</t>
  </si>
  <si>
    <t>1</t>
  </si>
  <si>
    <t>（1）-1-1</t>
  </si>
  <si>
    <t>（1）-1-2</t>
  </si>
  <si>
    <t>（1）-1-3</t>
  </si>
  <si>
    <t>（1）-1-4</t>
  </si>
  <si>
    <t>（1）-2-1</t>
  </si>
  <si>
    <t>（1）-2-2</t>
  </si>
  <si>
    <t>（2）-1</t>
  </si>
  <si>
    <t>（2）-2</t>
  </si>
  <si>
    <t>（2）-3</t>
  </si>
  <si>
    <t>（2）-4</t>
  </si>
  <si>
    <t>問1（1）-1</t>
  </si>
  <si>
    <t>問1（1）-2</t>
  </si>
  <si>
    <t>問1（1）-3</t>
  </si>
  <si>
    <t>問1（1）-4</t>
  </si>
  <si>
    <t>問1（3）-1</t>
  </si>
  <si>
    <t>問1（3）-2</t>
  </si>
  <si>
    <t>問1（3）-3</t>
  </si>
  <si>
    <t>問1-1-1</t>
  </si>
  <si>
    <t>問1-1-2</t>
  </si>
  <si>
    <t>問1-1-3</t>
  </si>
  <si>
    <t>問1-1-4</t>
  </si>
  <si>
    <t>問1-2-1</t>
  </si>
  <si>
    <t>問1-2-2</t>
  </si>
  <si>
    <t>問1-2-3</t>
  </si>
  <si>
    <t>問1-2-4</t>
  </si>
  <si>
    <t>問1-2-5</t>
  </si>
  <si>
    <t>問2（1）-1</t>
  </si>
  <si>
    <t>問2（1）-2</t>
  </si>
  <si>
    <t>問2（1）-3</t>
  </si>
  <si>
    <t>問2（1）-4</t>
  </si>
  <si>
    <t>問2（1）-5</t>
  </si>
  <si>
    <t>問2（1）-6</t>
  </si>
  <si>
    <t>問2（1）-7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</si>
  <si>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</si>
  <si>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</si>
  <si>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</si>
  <si>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</si>
  <si>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</si>
  <si>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</si>
  <si>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</si>
  <si>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</si>
  <si>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0</t>
  </si>
  <si>
    <t>x</t>
  </si>
  <si>
    <t>t</t>
  </si>
  <si>
    <t>（3）-1</t>
  </si>
  <si>
    <t>（3）-2</t>
  </si>
  <si>
    <t>（4）-1</t>
  </si>
  <si>
    <t>（4）-2</t>
  </si>
  <si>
    <t>（4）-3</t>
  </si>
  <si>
    <t>問1（2）-1</t>
  </si>
  <si>
    <t>問1（2）-2</t>
  </si>
  <si>
    <t>問1（2）-3</t>
  </si>
  <si>
    <t>問1（4）-1</t>
  </si>
  <si>
    <t>問1（4）-2</t>
  </si>
  <si>
    <t>問1（4）-3</t>
  </si>
  <si>
    <t>問1（4）-4</t>
  </si>
  <si>
    <t>問2-1-1</t>
  </si>
  <si>
    <t>問2-1-2</t>
  </si>
  <si>
    <t>問2-1-3</t>
  </si>
  <si>
    <t>問2-1-4</t>
  </si>
  <si>
    <t>問2-2-1</t>
  </si>
  <si>
    <t>問2-2-2</t>
  </si>
  <si>
    <t>問2-2-3</t>
  </si>
  <si>
    <t>問2-3-1</t>
  </si>
  <si>
    <t>問2-3-2</t>
  </si>
  <si>
    <t>問2-3-3</t>
  </si>
  <si>
    <t>x^2</t>
  </si>
  <si>
    <t>y'</t>
  </si>
  <si>
    <t>y</t>
  </si>
  <si>
    <t>問1符号-1</t>
  </si>
  <si>
    <t>問1符号-2</t>
  </si>
  <si>
    <t>問1符号-3</t>
  </si>
  <si>
    <t>問1符号-4</t>
  </si>
  <si>
    <t>問1符号-5</t>
  </si>
  <si>
    <t>問1符号-6</t>
  </si>
  <si>
    <t>問1符号-7</t>
  </si>
  <si>
    <t>問1符号-8</t>
  </si>
  <si>
    <t>問1符号-9</t>
  </si>
  <si>
    <t>問2符号-1</t>
  </si>
  <si>
    <t>問2符号-2</t>
  </si>
  <si>
    <t>問2符号-3</t>
  </si>
  <si>
    <t>問2符号-4</t>
  </si>
  <si>
    <t>問2符号-5</t>
  </si>
  <si>
    <t>問2符号-6</t>
  </si>
  <si>
    <t>問2符号-7</t>
  </si>
  <si>
    <t>問2符号-8</t>
  </si>
  <si>
    <t>問2符号-9</t>
  </si>
  <si>
    <t>問2-7</t>
  </si>
  <si>
    <t>問2-8</t>
  </si>
  <si>
    <t>問2-9</t>
  </si>
  <si>
    <t>問3符号-1</t>
  </si>
  <si>
    <t>問3符号-2</t>
  </si>
  <si>
    <t>問3符号-3</t>
  </si>
  <si>
    <t>問3符号-4</t>
  </si>
  <si>
    <t>問3符号-5</t>
  </si>
  <si>
    <t>+</t>
  </si>
  <si>
    <t>-</t>
  </si>
  <si>
    <t>（1）-5</t>
  </si>
  <si>
    <t>（1）-6</t>
  </si>
  <si>
    <t>（1）-7</t>
  </si>
  <si>
    <t>（2）-5</t>
  </si>
  <si>
    <t>（2）-6</t>
  </si>
  <si>
    <t>（2）-7</t>
  </si>
  <si>
    <t>（2）-8</t>
  </si>
  <si>
    <t>（2）-9</t>
  </si>
  <si>
    <t>問1-1-5</t>
  </si>
  <si>
    <t>問1-3-1</t>
  </si>
  <si>
    <t>問1-3-2</t>
  </si>
  <si>
    <t>問1-3-3</t>
  </si>
  <si>
    <t>問1-3-4</t>
  </si>
  <si>
    <t>問1-3-5</t>
  </si>
  <si>
    <t>問1-4-1</t>
  </si>
  <si>
    <t>問1-4-2</t>
  </si>
  <si>
    <t>問1-4-3</t>
  </si>
  <si>
    <t>問1-4-4</t>
  </si>
  <si>
    <t>問1-4-5</t>
  </si>
  <si>
    <t>-sin x</t>
  </si>
  <si>
    <t>-cos x</t>
  </si>
  <si>
    <t>sin x</t>
  </si>
  <si>
    <t>cos x</t>
  </si>
  <si>
    <t>-1</t>
  </si>
  <si>
    <t>2n</t>
  </si>
  <si>
    <t>問2曲線-1</t>
  </si>
  <si>
    <t>問2曲線-2</t>
  </si>
  <si>
    <t>問2曲線-3</t>
  </si>
  <si>
    <t>問2曲線-4</t>
  </si>
  <si>
    <t>∪/</t>
  </si>
  <si>
    <t>∩/</t>
  </si>
  <si>
    <t>∩＼</t>
  </si>
  <si>
    <t>∪＼</t>
  </si>
  <si>
    <t>問（12）-1</t>
  </si>
  <si>
    <t>問（12）-2</t>
  </si>
  <si>
    <t>問（12）-3</t>
  </si>
  <si>
    <t>問（12）-4</t>
  </si>
  <si>
    <t>問1（345）-1</t>
  </si>
  <si>
    <t>問1（345）-2</t>
  </si>
  <si>
    <t>問1（345）-3</t>
  </si>
  <si>
    <t>問1（345）-4</t>
  </si>
  <si>
    <t>問2（1）-8</t>
  </si>
  <si>
    <t>Tan^{-1}</t>
  </si>
  <si>
    <t>Sin^{-1}</t>
  </si>
  <si>
    <t>問1（2）-4</t>
  </si>
  <si>
    <t>問1（2）-5</t>
  </si>
  <si>
    <t>問1（4）-5</t>
  </si>
  <si>
    <t>問1（5）-1</t>
  </si>
  <si>
    <t>問1（5）-2</t>
  </si>
  <si>
    <t>問1（5）-3</t>
  </si>
  <si>
    <t>問1（6）-1</t>
  </si>
  <si>
    <t>問1（6）-2</t>
  </si>
  <si>
    <t>問1（6）-3</t>
  </si>
  <si>
    <t>問1（6）-4</t>
  </si>
  <si>
    <t>問1（6）-5</t>
  </si>
  <si>
    <t>問2-1-5</t>
  </si>
  <si>
    <t>問2-2-4</t>
  </si>
  <si>
    <t>問2-2-5</t>
  </si>
  <si>
    <t>問2-2-6</t>
  </si>
  <si>
    <t>e^t</t>
  </si>
  <si>
    <t>log</t>
  </si>
  <si>
    <t>-cos</t>
  </si>
  <si>
    <t>e^{2x}</t>
  </si>
  <si>
    <t>5</t>
  </si>
  <si>
    <t>√t</t>
  </si>
  <si>
    <t>t^2</t>
  </si>
  <si>
    <t>（3）-3</t>
  </si>
  <si>
    <t>（3）-4</t>
  </si>
  <si>
    <t>（3）-5</t>
  </si>
  <si>
    <t>（3）-6</t>
  </si>
  <si>
    <t>（3）-7</t>
  </si>
  <si>
    <t>（4）-4</t>
  </si>
  <si>
    <t>（4）-5</t>
  </si>
  <si>
    <t>（4）-6</t>
  </si>
  <si>
    <t>（5）-1</t>
  </si>
  <si>
    <t>（5）-2</t>
  </si>
  <si>
    <t>（5）-3</t>
  </si>
  <si>
    <t>（5）-4</t>
  </si>
  <si>
    <t>（5）-5</t>
  </si>
  <si>
    <t>（5）-6</t>
  </si>
  <si>
    <t>（5）-7</t>
  </si>
  <si>
    <t>（5）-8</t>
  </si>
  <si>
    <t>（6）-1</t>
  </si>
  <si>
    <t>（6）-2</t>
  </si>
  <si>
    <t>（6）-3</t>
  </si>
  <si>
    <t>（6）-4</t>
  </si>
  <si>
    <t>（6）-5</t>
  </si>
  <si>
    <t>（6）-6</t>
  </si>
  <si>
    <t>（6）-7</t>
  </si>
  <si>
    <t>（6）-8</t>
  </si>
  <si>
    <t>（6）-9</t>
  </si>
  <si>
    <t>（6）-10</t>
  </si>
  <si>
    <t>x^3</t>
  </si>
  <si>
    <t>cos</t>
  </si>
  <si>
    <t>sin</t>
  </si>
  <si>
    <t>問2-3-4</t>
  </si>
  <si>
    <t>（1）-3-1</t>
  </si>
  <si>
    <t>（1）-3-2</t>
  </si>
  <si>
    <t>（1）-3-3</t>
  </si>
  <si>
    <t>（1）-3-4</t>
  </si>
  <si>
    <t>（1）-4-1</t>
  </si>
  <si>
    <t>（1）-4-2</t>
  </si>
  <si>
    <t>（1）-4-3</t>
  </si>
  <si>
    <t>（1）-4-4</t>
  </si>
  <si>
    <t>y^3</t>
  </si>
  <si>
    <t>y^2</t>
  </si>
  <si>
    <t>xy</t>
  </si>
  <si>
    <t>6</t>
  </si>
  <si>
    <t>9</t>
  </si>
  <si>
    <t>（3）-8</t>
  </si>
  <si>
    <t>（3）-9</t>
  </si>
  <si>
    <t>（3）-10</t>
  </si>
  <si>
    <t>（3）-11</t>
  </si>
  <si>
    <t>log x</t>
  </si>
  <si>
    <t>8</t>
  </si>
  <si>
    <t>（1）-8</t>
  </si>
  <si>
    <t>（1）-9</t>
  </si>
  <si>
    <t>（1）-10</t>
  </si>
  <si>
    <t>Tan^{-1} x</t>
  </si>
  <si>
    <t>レポート6</t>
    <phoneticPr fontId="1"/>
  </si>
  <si>
    <t>レポート7</t>
    <phoneticPr fontId="1"/>
  </si>
  <si>
    <t>レポート8</t>
    <phoneticPr fontId="1"/>
  </si>
  <si>
    <t>レポート9</t>
    <phoneticPr fontId="1"/>
  </si>
  <si>
    <t>レポート11</t>
    <phoneticPr fontId="1"/>
  </si>
  <si>
    <t>レポート12</t>
    <phoneticPr fontId="1"/>
  </si>
  <si>
    <t>合計点</t>
    <rPh sb="0" eb="3">
      <t>ゴウケイテン</t>
    </rPh>
    <phoneticPr fontId="1"/>
  </si>
  <si>
    <t>問1（1）1</t>
  </si>
  <si>
    <t>問1（1）2</t>
  </si>
  <si>
    <t>問1（1）3</t>
  </si>
  <si>
    <t>問1（2）1</t>
  </si>
  <si>
    <t>問1（2）2</t>
  </si>
  <si>
    <t>問1（2）3</t>
  </si>
  <si>
    <t>問1（3）1</t>
  </si>
  <si>
    <t>問1（3）2</t>
  </si>
  <si>
    <t>問1（3）3</t>
  </si>
  <si>
    <t>問1（3）4</t>
  </si>
  <si>
    <t>問1（4）1</t>
  </si>
  <si>
    <t>問1（4）2</t>
  </si>
  <si>
    <t>問1（4）3</t>
  </si>
  <si>
    <t>問1（4）4</t>
  </si>
  <si>
    <t>問1（5）1</t>
  </si>
  <si>
    <t>問1（5）2</t>
  </si>
  <si>
    <t>問1（5）3</t>
  </si>
  <si>
    <t>問1（5）4</t>
  </si>
  <si>
    <t>問2（1）1</t>
  </si>
  <si>
    <t>問2（1）2</t>
  </si>
  <si>
    <t>問2（1）3</t>
  </si>
  <si>
    <t>問2（2）1</t>
  </si>
  <si>
    <t>問2（2）2</t>
  </si>
  <si>
    <t>問2（2）3</t>
  </si>
  <si>
    <t>問2（3）1</t>
  </si>
  <si>
    <t>問2（3）2</t>
  </si>
  <si>
    <t>問2（3）3</t>
  </si>
  <si>
    <t>問2（3）4</t>
  </si>
  <si>
    <t>問2（4）1</t>
  </si>
  <si>
    <t>問2（4）2</t>
  </si>
  <si>
    <t>問2（4）3</t>
  </si>
  <si>
    <t>問2（4）4</t>
  </si>
  <si>
    <t>問2（4）5</t>
  </si>
  <si>
    <t>問4（1）1</t>
  </si>
  <si>
    <t>問4（1）2</t>
  </si>
  <si>
    <t>問4（2）1</t>
  </si>
  <si>
    <t>問4（2）2</t>
  </si>
  <si>
    <t>問4（3）1</t>
  </si>
  <si>
    <t>問4（3）2</t>
  </si>
  <si>
    <t>問5（1）1</t>
  </si>
  <si>
    <t>問5（1）2</t>
  </si>
  <si>
    <t>問5（1）3</t>
  </si>
  <si>
    <t>問5（1）4</t>
  </si>
  <si>
    <t>問5（2）1</t>
  </si>
  <si>
    <t>問5（2）2</t>
  </si>
  <si>
    <t>問5（2）3</t>
  </si>
  <si>
    <t>問5（2）4</t>
  </si>
  <si>
    <t>問5（3）1</t>
  </si>
  <si>
    <t>問5（3）2</t>
  </si>
  <si>
    <t>問5（3）3</t>
  </si>
  <si>
    <t>問5（3）4</t>
  </si>
  <si>
    <t>問6（1）1</t>
  </si>
  <si>
    <t>問6（1）2</t>
  </si>
  <si>
    <t>問6（2）1</t>
  </si>
  <si>
    <t>問6（2）2</t>
  </si>
  <si>
    <t>問6（2）3</t>
  </si>
  <si>
    <t>問7（1）1</t>
  </si>
  <si>
    <t>問7（1）2</t>
  </si>
  <si>
    <t>問7（1）3</t>
  </si>
  <si>
    <t>問7（2）1</t>
  </si>
  <si>
    <t>問7（2）2</t>
  </si>
  <si>
    <t>問7（2）3</t>
  </si>
  <si>
    <t>問7（2）4</t>
  </si>
  <si>
    <t>問7（2）5</t>
  </si>
  <si>
    <t>π</t>
  </si>
  <si>
    <t>問1</t>
  </si>
  <si>
    <t>合計点</t>
  </si>
  <si>
    <t>問2</t>
    <phoneticPr fontId="1"/>
  </si>
  <si>
    <t>問3-5</t>
    <phoneticPr fontId="1"/>
  </si>
  <si>
    <t>問6-7</t>
    <phoneticPr fontId="1"/>
  </si>
  <si>
    <t>x^4</t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</si>
</sst>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workbookViewId="0">
      <selection activeCell="E3" sqref="E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ROUNDUP(テスト10!$M2+テスト11!$Z2+テスト12!$AX2+テスト14!$AD2+テスト15!$X2+テスト16!$AA2+テスト17!$AN2+テスト18!$AW2+テスト20!$W2+テスト21!$AF2+テスト23!$AD2+テスト24!$AA2+テスト25!$Z2+テスト27!$X2+テスト28!$U2,0)</f>
        <v>30</v>
      </c>
      <c r="C2">
        <f>レポート!$L2</f>
        <v>9</v>
      </c>
      <c r="D2">
        <f>期末試験!$BV2</f>
        <v>88</v>
      </c>
      <c r="E2">
        <f>ROUNDUP((テスト10!$M2+テスト11!$Z2+テスト12!$AX2+テスト14!$AD2+テスト15!$X2+テスト16!$AA2+テスト17!$AN2+テスト18!$AW2+テスト20!$W2+テスト21!$AF2+テスト23!$AD2+テスト24!$AA2+テスト25!$Z2+テスト27!$X2+テスト28!$U2+$C2+$D2)*100/127,0)</f>
        <v>100</v>
      </c>
      <c r="F2" s="2">
        <f>テスト10!$N2+テスト11!$AA2+テスト12!$AY2+テスト14!$AE2+テスト15!$Y2+テスト16!$AB2+テスト17!$AO2+テスト18!$AX2+テスト20!$X2+テスト21!$AG2+テスト23!$AE2+テスト24!$AB2+テスト25!$AA2+テスト27!$Y2+テスト28!$V2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X2"/>
  <sheetViews>
    <sheetView topLeftCell="I1" workbookViewId="0">
      <selection sqref="A1:X2"/>
    </sheetView>
  </sheetViews>
  <sheetFormatPr defaultRowHeight="13.5"/>
  <sheetData>
    <row r="1" spans="1:24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115</v>
      </c>
      <c r="J1" s="1" t="s">
        <v>116</v>
      </c>
      <c r="K1" s="1" t="s">
        <v>117</v>
      </c>
      <c r="L1" s="1" t="s">
        <v>118</v>
      </c>
      <c r="M1" s="1" t="s">
        <v>119</v>
      </c>
      <c r="N1" s="1" t="s">
        <v>120</v>
      </c>
      <c r="O1" s="1" t="s">
        <v>121</v>
      </c>
      <c r="P1" s="1" t="s">
        <v>212</v>
      </c>
      <c r="Q1" s="1" t="s">
        <v>122</v>
      </c>
      <c r="R1" s="1" t="s">
        <v>123</v>
      </c>
      <c r="S1" s="1" t="s">
        <v>124</v>
      </c>
      <c r="T1" s="1" t="s">
        <v>251</v>
      </c>
      <c r="V1" s="1" t="s">
        <v>31</v>
      </c>
      <c r="W1" s="1" t="s">
        <v>35</v>
      </c>
      <c r="X1" s="1" t="s">
        <v>6</v>
      </c>
    </row>
    <row r="2" spans="1:24">
      <c r="A2" s="1">
        <v>0</v>
      </c>
      <c r="B2" s="1">
        <v>2</v>
      </c>
      <c r="C2" s="1">
        <v>2</v>
      </c>
      <c r="D2" s="1">
        <v>4</v>
      </c>
      <c r="E2" s="1">
        <v>4</v>
      </c>
      <c r="F2" s="1">
        <v>8</v>
      </c>
      <c r="G2" s="1">
        <v>3</v>
      </c>
      <c r="H2" s="1">
        <v>2</v>
      </c>
      <c r="I2" s="1">
        <v>3</v>
      </c>
      <c r="J2" s="1">
        <v>2</v>
      </c>
      <c r="K2" s="1">
        <v>1</v>
      </c>
      <c r="L2" s="1">
        <v>3</v>
      </c>
      <c r="M2" s="1">
        <v>1</v>
      </c>
      <c r="N2" s="1">
        <v>2</v>
      </c>
      <c r="O2" s="1">
        <v>3</v>
      </c>
      <c r="P2" s="1">
        <v>1</v>
      </c>
      <c r="Q2" s="1">
        <v>1</v>
      </c>
      <c r="R2" s="1">
        <v>6</v>
      </c>
      <c r="S2" s="1">
        <v>2</v>
      </c>
      <c r="T2" s="1">
        <v>6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G2"/>
  <sheetViews>
    <sheetView topLeftCell="R1" workbookViewId="0">
      <selection sqref="A1:AG2"/>
    </sheetView>
  </sheetViews>
  <sheetFormatPr defaultRowHeight="13.5"/>
  <sheetData>
    <row r="1" spans="1:33">
      <c r="A1" s="1" t="s">
        <v>0</v>
      </c>
      <c r="B1" s="1" t="s">
        <v>59</v>
      </c>
      <c r="C1" s="1" t="s">
        <v>60</v>
      </c>
      <c r="D1" s="1" t="s">
        <v>61</v>
      </c>
      <c r="E1" s="1" t="s">
        <v>62</v>
      </c>
      <c r="F1" s="1" t="s">
        <v>63</v>
      </c>
      <c r="G1" s="1" t="s">
        <v>64</v>
      </c>
      <c r="H1" s="1" t="s">
        <v>252</v>
      </c>
      <c r="I1" s="1" t="s">
        <v>253</v>
      </c>
      <c r="J1" s="1" t="s">
        <v>254</v>
      </c>
      <c r="K1" s="1" t="s">
        <v>255</v>
      </c>
      <c r="L1" s="1" t="s">
        <v>256</v>
      </c>
      <c r="M1" s="1" t="s">
        <v>257</v>
      </c>
      <c r="N1" s="1" t="s">
        <v>258</v>
      </c>
      <c r="O1" s="1" t="s">
        <v>259</v>
      </c>
      <c r="P1" s="1" t="s">
        <v>41</v>
      </c>
      <c r="Q1" s="1" t="s">
        <v>42</v>
      </c>
      <c r="R1" s="1" t="s">
        <v>43</v>
      </c>
      <c r="S1" s="1" t="s">
        <v>44</v>
      </c>
      <c r="T1" s="1" t="s">
        <v>45</v>
      </c>
      <c r="U1" s="1" t="s">
        <v>46</v>
      </c>
      <c r="V1" s="1" t="s">
        <v>47</v>
      </c>
      <c r="W1" s="1" t="s">
        <v>48</v>
      </c>
      <c r="X1" s="1" t="s">
        <v>49</v>
      </c>
      <c r="Y1" s="1" t="s">
        <v>50</v>
      </c>
      <c r="Z1" s="1" t="s">
        <v>51</v>
      </c>
      <c r="AA1" s="1" t="s">
        <v>52</v>
      </c>
      <c r="AB1" s="1" t="s">
        <v>53</v>
      </c>
      <c r="AC1" s="1" t="s">
        <v>54</v>
      </c>
      <c r="AE1" s="1" t="s">
        <v>31</v>
      </c>
      <c r="AF1" s="1" t="s">
        <v>35</v>
      </c>
      <c r="AG1" s="1" t="s">
        <v>6</v>
      </c>
    </row>
    <row r="2" spans="1:33">
      <c r="A2" s="1">
        <v>0</v>
      </c>
      <c r="B2" s="1">
        <v>3</v>
      </c>
      <c r="C2" s="1">
        <v>2</v>
      </c>
      <c r="D2" s="1">
        <v>2</v>
      </c>
      <c r="E2" s="1">
        <v>1</v>
      </c>
      <c r="F2" s="1">
        <v>4</v>
      </c>
      <c r="G2" s="1">
        <v>3</v>
      </c>
      <c r="H2" s="1">
        <v>6</v>
      </c>
      <c r="I2" s="1">
        <v>2</v>
      </c>
      <c r="J2" s="1">
        <v>2</v>
      </c>
      <c r="K2" s="1">
        <v>4</v>
      </c>
      <c r="L2" s="1">
        <v>2</v>
      </c>
      <c r="M2" s="1">
        <v>4</v>
      </c>
      <c r="N2" s="1">
        <v>4</v>
      </c>
      <c r="O2" s="1">
        <v>6</v>
      </c>
      <c r="P2" s="1">
        <v>3</v>
      </c>
      <c r="Q2" s="1">
        <v>2</v>
      </c>
      <c r="R2" s="1">
        <v>9</v>
      </c>
      <c r="S2" s="1">
        <v>6</v>
      </c>
      <c r="T2" s="1">
        <v>6</v>
      </c>
      <c r="U2" s="1">
        <v>2</v>
      </c>
      <c r="V2" s="1">
        <v>5</v>
      </c>
      <c r="W2" s="1" t="s">
        <v>127</v>
      </c>
      <c r="X2" s="1" t="s">
        <v>58</v>
      </c>
      <c r="Y2" s="1" t="s">
        <v>125</v>
      </c>
      <c r="Z2" s="1" t="s">
        <v>260</v>
      </c>
      <c r="AA2" s="1" t="s">
        <v>101</v>
      </c>
      <c r="AB2" s="1" t="s">
        <v>101</v>
      </c>
      <c r="AC2" s="1" t="s">
        <v>127</v>
      </c>
      <c r="AE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</f>
        <v>28</v>
      </c>
      <c r="AF2">
        <f>($AE2*2)/28</f>
        <v>2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E2"/>
  <sheetViews>
    <sheetView topLeftCell="P1" workbookViewId="0">
      <selection activeCell="D43" sqref="D43"/>
    </sheetView>
  </sheetViews>
  <sheetFormatPr defaultRowHeight="13.5"/>
  <sheetData>
    <row r="1" spans="1:31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83</v>
      </c>
      <c r="J1" s="1" t="s">
        <v>165</v>
      </c>
      <c r="K1" s="1" t="s">
        <v>166</v>
      </c>
      <c r="L1" s="1" t="s">
        <v>167</v>
      </c>
      <c r="M1" s="1" t="s">
        <v>168</v>
      </c>
      <c r="N1" s="1" t="s">
        <v>170</v>
      </c>
      <c r="O1" s="1" t="s">
        <v>171</v>
      </c>
      <c r="P1" s="1" t="s">
        <v>172</v>
      </c>
      <c r="Q1" s="1" t="s">
        <v>115</v>
      </c>
      <c r="R1" s="1" t="s">
        <v>116</v>
      </c>
      <c r="S1" s="1" t="s">
        <v>117</v>
      </c>
      <c r="T1" s="1" t="s">
        <v>118</v>
      </c>
      <c r="U1" s="1" t="s">
        <v>119</v>
      </c>
      <c r="V1" s="1" t="s">
        <v>120</v>
      </c>
      <c r="W1" s="1" t="s">
        <v>121</v>
      </c>
      <c r="X1" s="1" t="s">
        <v>212</v>
      </c>
      <c r="Y1" s="1" t="s">
        <v>122</v>
      </c>
      <c r="Z1" s="1" t="s">
        <v>123</v>
      </c>
      <c r="AA1" s="1" t="s">
        <v>124</v>
      </c>
      <c r="AB1" s="1"/>
      <c r="AC1" s="1" t="s">
        <v>31</v>
      </c>
      <c r="AD1" s="1" t="s">
        <v>35</v>
      </c>
      <c r="AE1" s="1" t="s">
        <v>6</v>
      </c>
    </row>
    <row r="2" spans="1:31">
      <c r="A2" s="1">
        <v>0</v>
      </c>
      <c r="B2" s="1">
        <v>4</v>
      </c>
      <c r="C2" s="1">
        <v>4</v>
      </c>
      <c r="D2" s="1">
        <v>2</v>
      </c>
      <c r="E2" s="1">
        <v>2</v>
      </c>
      <c r="F2" s="1">
        <v>8</v>
      </c>
      <c r="G2" s="1">
        <v>8</v>
      </c>
      <c r="H2" s="1">
        <v>1</v>
      </c>
      <c r="I2" s="1">
        <v>6</v>
      </c>
      <c r="J2" s="1">
        <v>0</v>
      </c>
      <c r="K2" s="1">
        <v>0</v>
      </c>
      <c r="L2" s="1">
        <v>0</v>
      </c>
      <c r="M2" s="1">
        <v>1</v>
      </c>
      <c r="N2" s="1">
        <v>1</v>
      </c>
      <c r="O2" s="1">
        <v>1</v>
      </c>
      <c r="P2" s="1">
        <v>1</v>
      </c>
      <c r="Q2" s="1" t="s">
        <v>261</v>
      </c>
      <c r="R2" s="1" t="s">
        <v>262</v>
      </c>
      <c r="S2" s="1" t="s">
        <v>127</v>
      </c>
      <c r="T2" s="1" t="s">
        <v>101</v>
      </c>
      <c r="U2" s="1" t="s">
        <v>127</v>
      </c>
      <c r="V2" s="1" t="s">
        <v>100</v>
      </c>
      <c r="W2" s="1" t="s">
        <v>55</v>
      </c>
      <c r="X2" s="1" t="s">
        <v>28</v>
      </c>
      <c r="Y2" s="1" t="s">
        <v>100</v>
      </c>
      <c r="Z2" s="1" t="s">
        <v>28</v>
      </c>
      <c r="AA2" s="1" t="s">
        <v>28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B2"/>
  <sheetViews>
    <sheetView topLeftCell="V1" workbookViewId="0">
      <selection sqref="A1:AB2"/>
    </sheetView>
  </sheetViews>
  <sheetFormatPr defaultRowHeight="13.5"/>
  <sheetData>
    <row r="1" spans="1:28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83</v>
      </c>
      <c r="J1" s="1" t="s">
        <v>165</v>
      </c>
      <c r="K1" s="1" t="s">
        <v>166</v>
      </c>
      <c r="L1" s="1" t="s">
        <v>167</v>
      </c>
      <c r="M1" s="1" t="s">
        <v>168</v>
      </c>
      <c r="N1" s="1" t="s">
        <v>170</v>
      </c>
      <c r="O1" s="1" t="s">
        <v>171</v>
      </c>
      <c r="P1" s="1" t="s">
        <v>172</v>
      </c>
      <c r="Q1" s="1" t="s">
        <v>173</v>
      </c>
      <c r="R1" s="1" t="s">
        <v>115</v>
      </c>
      <c r="S1" s="1" t="s">
        <v>116</v>
      </c>
      <c r="T1" s="1" t="s">
        <v>117</v>
      </c>
      <c r="U1" s="1" t="s">
        <v>118</v>
      </c>
      <c r="V1" s="1" t="s">
        <v>119</v>
      </c>
      <c r="W1" s="1" t="s">
        <v>120</v>
      </c>
      <c r="X1" s="1" t="s">
        <v>121</v>
      </c>
      <c r="Z1" s="1" t="s">
        <v>31</v>
      </c>
      <c r="AA1" s="1" t="s">
        <v>35</v>
      </c>
      <c r="AB1" s="1" t="s">
        <v>6</v>
      </c>
    </row>
    <row r="2" spans="1:28">
      <c r="A2" s="1">
        <v>0</v>
      </c>
      <c r="B2" s="1">
        <v>0</v>
      </c>
      <c r="C2" s="1">
        <v>1</v>
      </c>
      <c r="D2" s="1">
        <v>2</v>
      </c>
      <c r="E2" s="1">
        <v>1</v>
      </c>
      <c r="F2" s="1">
        <v>1</v>
      </c>
      <c r="G2" s="1">
        <v>2</v>
      </c>
      <c r="H2" s="1">
        <v>3</v>
      </c>
      <c r="I2" s="1">
        <v>5</v>
      </c>
      <c r="J2" s="1">
        <v>4</v>
      </c>
      <c r="K2" s="1">
        <v>8</v>
      </c>
      <c r="L2" s="1">
        <v>6</v>
      </c>
      <c r="M2" s="1">
        <v>1</v>
      </c>
      <c r="N2" s="1">
        <v>2</v>
      </c>
      <c r="O2" s="1">
        <v>1</v>
      </c>
      <c r="P2" s="1">
        <v>2</v>
      </c>
      <c r="Q2" s="1">
        <v>4</v>
      </c>
      <c r="R2" s="1" t="s">
        <v>261</v>
      </c>
      <c r="S2" s="1" t="s">
        <v>58</v>
      </c>
      <c r="T2" s="1" t="s">
        <v>101</v>
      </c>
      <c r="U2" s="1" t="s">
        <v>58</v>
      </c>
      <c r="V2" s="1" t="s">
        <v>261</v>
      </c>
      <c r="W2" s="1" t="s">
        <v>55</v>
      </c>
      <c r="X2" s="1" t="s">
        <v>58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sqref="A1:AA2"/>
    </sheetView>
  </sheetViews>
  <sheetFormatPr defaultRowHeight="13.5"/>
  <sheetData>
    <row r="1" spans="1:27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83</v>
      </c>
      <c r="J1" s="1" t="s">
        <v>165</v>
      </c>
      <c r="K1" s="1" t="s">
        <v>166</v>
      </c>
      <c r="L1" s="1" t="s">
        <v>167</v>
      </c>
      <c r="M1" s="1" t="s">
        <v>115</v>
      </c>
      <c r="N1" s="1" t="s">
        <v>116</v>
      </c>
      <c r="O1" s="1" t="s">
        <v>117</v>
      </c>
      <c r="P1" s="1" t="s">
        <v>118</v>
      </c>
      <c r="Q1" s="1" t="s">
        <v>119</v>
      </c>
      <c r="R1" s="1" t="s">
        <v>120</v>
      </c>
      <c r="S1" s="1" t="s">
        <v>121</v>
      </c>
      <c r="T1" s="1" t="s">
        <v>212</v>
      </c>
      <c r="U1" s="1" t="s">
        <v>122</v>
      </c>
      <c r="V1" s="1" t="s">
        <v>123</v>
      </c>
      <c r="W1" s="1" t="s">
        <v>124</v>
      </c>
      <c r="Y1" s="1" t="s">
        <v>31</v>
      </c>
      <c r="Z1" s="1" t="s">
        <v>35</v>
      </c>
      <c r="AA1" s="1" t="s">
        <v>6</v>
      </c>
    </row>
    <row r="2" spans="1:27">
      <c r="A2" s="1">
        <v>0</v>
      </c>
      <c r="B2" s="1" t="s">
        <v>263</v>
      </c>
      <c r="C2" s="1" t="s">
        <v>250</v>
      </c>
      <c r="D2" s="1" t="s">
        <v>55</v>
      </c>
      <c r="E2" s="1" t="s">
        <v>249</v>
      </c>
      <c r="F2" s="1" t="s">
        <v>250</v>
      </c>
      <c r="G2" s="1" t="s">
        <v>99</v>
      </c>
      <c r="H2" s="1" t="s">
        <v>249</v>
      </c>
      <c r="I2" s="1" t="s">
        <v>99</v>
      </c>
      <c r="J2" s="1" t="s">
        <v>58</v>
      </c>
      <c r="K2" s="1" t="s">
        <v>264</v>
      </c>
      <c r="L2" s="1" t="s">
        <v>55</v>
      </c>
      <c r="M2" s="1">
        <v>2</v>
      </c>
      <c r="N2" s="1">
        <v>3</v>
      </c>
      <c r="O2" s="1">
        <v>1</v>
      </c>
      <c r="P2" s="1">
        <v>4</v>
      </c>
      <c r="Q2" s="1">
        <v>4</v>
      </c>
      <c r="R2" s="1">
        <v>1</v>
      </c>
      <c r="S2" s="1">
        <v>5</v>
      </c>
      <c r="T2" s="1">
        <v>3</v>
      </c>
      <c r="U2" s="1">
        <v>8</v>
      </c>
      <c r="V2" s="1">
        <v>2</v>
      </c>
      <c r="W2" s="1">
        <v>5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Y2"/>
  <sheetViews>
    <sheetView topLeftCell="K1" workbookViewId="0">
      <selection sqref="A1:Y2"/>
    </sheetView>
  </sheetViews>
  <sheetFormatPr defaultRowHeight="13.5"/>
  <sheetData>
    <row r="1" spans="1:25">
      <c r="A1" s="1" t="s">
        <v>0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65</v>
      </c>
      <c r="G1" s="1" t="s">
        <v>66</v>
      </c>
      <c r="H1" s="1" t="s">
        <v>67</v>
      </c>
      <c r="I1" s="1" t="s">
        <v>68</v>
      </c>
      <c r="J1" s="1" t="s">
        <v>159</v>
      </c>
      <c r="K1" s="1" t="s">
        <v>103</v>
      </c>
      <c r="L1" s="1" t="s">
        <v>104</v>
      </c>
      <c r="M1" s="1" t="s">
        <v>222</v>
      </c>
      <c r="N1" s="1" t="s">
        <v>223</v>
      </c>
      <c r="O1" s="1" t="s">
        <v>224</v>
      </c>
      <c r="P1" s="1" t="s">
        <v>225</v>
      </c>
      <c r="Q1" s="1" t="s">
        <v>226</v>
      </c>
      <c r="R1" s="1" t="s">
        <v>265</v>
      </c>
      <c r="S1" s="1" t="s">
        <v>266</v>
      </c>
      <c r="T1" s="1" t="s">
        <v>267</v>
      </c>
      <c r="U1" s="1" t="s">
        <v>268</v>
      </c>
      <c r="V1" s="1"/>
      <c r="W1" s="1" t="s">
        <v>31</v>
      </c>
      <c r="X1" s="1" t="s">
        <v>35</v>
      </c>
      <c r="Y1" s="1" t="s">
        <v>6</v>
      </c>
    </row>
    <row r="2" spans="1:25">
      <c r="A2" s="1">
        <v>0</v>
      </c>
      <c r="B2" s="1" t="s">
        <v>127</v>
      </c>
      <c r="C2" s="1" t="s">
        <v>177</v>
      </c>
      <c r="D2" s="1" t="s">
        <v>28</v>
      </c>
      <c r="E2" s="1" t="s">
        <v>177</v>
      </c>
      <c r="F2" s="1" t="s">
        <v>261</v>
      </c>
      <c r="G2" s="1" t="s">
        <v>101</v>
      </c>
      <c r="H2" s="1" t="s">
        <v>99</v>
      </c>
      <c r="I2" s="1" t="s">
        <v>269</v>
      </c>
      <c r="J2" s="1" t="s">
        <v>270</v>
      </c>
      <c r="K2" s="1" t="s">
        <v>58</v>
      </c>
      <c r="L2" s="1" t="s">
        <v>58</v>
      </c>
      <c r="M2" s="1" t="s">
        <v>101</v>
      </c>
      <c r="N2" s="1" t="s">
        <v>127</v>
      </c>
      <c r="O2" s="1" t="s">
        <v>125</v>
      </c>
      <c r="P2" s="1" t="s">
        <v>28</v>
      </c>
      <c r="Q2" s="1" t="s">
        <v>125</v>
      </c>
      <c r="R2" s="1" t="s">
        <v>58</v>
      </c>
      <c r="S2" s="1" t="s">
        <v>28</v>
      </c>
      <c r="T2" s="1" t="s">
        <v>125</v>
      </c>
      <c r="U2" s="1" t="s">
        <v>55</v>
      </c>
      <c r="V2" s="1"/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V2"/>
  <sheetViews>
    <sheetView topLeftCell="J1" workbookViewId="0">
      <selection activeCell="H41" sqref="H41"/>
    </sheetView>
  </sheetViews>
  <sheetFormatPr defaultRowHeight="13.5"/>
  <sheetData>
    <row r="1" spans="1:22">
      <c r="A1" s="1" t="s">
        <v>0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156</v>
      </c>
      <c r="G1" s="1" t="s">
        <v>157</v>
      </c>
      <c r="H1" s="1" t="s">
        <v>158</v>
      </c>
      <c r="I1" s="1" t="s">
        <v>271</v>
      </c>
      <c r="J1" s="1" t="s">
        <v>272</v>
      </c>
      <c r="K1" s="1" t="s">
        <v>273</v>
      </c>
      <c r="L1" s="1" t="s">
        <v>65</v>
      </c>
      <c r="M1" s="1" t="s">
        <v>66</v>
      </c>
      <c r="N1" s="1" t="s">
        <v>67</v>
      </c>
      <c r="O1" s="1" t="s">
        <v>68</v>
      </c>
      <c r="P1" s="1" t="s">
        <v>159</v>
      </c>
      <c r="Q1" s="1" t="s">
        <v>160</v>
      </c>
      <c r="R1" s="1"/>
      <c r="T1" s="1" t="s">
        <v>31</v>
      </c>
      <c r="U1" s="1" t="s">
        <v>35</v>
      </c>
      <c r="V1" s="1" t="s">
        <v>6</v>
      </c>
    </row>
    <row r="2" spans="1:22">
      <c r="A2" s="1">
        <v>0</v>
      </c>
      <c r="B2" s="1" t="s">
        <v>125</v>
      </c>
      <c r="C2" s="1" t="s">
        <v>55</v>
      </c>
      <c r="D2" s="1" t="s">
        <v>101</v>
      </c>
      <c r="E2" s="1" t="s">
        <v>101</v>
      </c>
      <c r="F2" s="1" t="s">
        <v>58</v>
      </c>
      <c r="G2" s="1" t="s">
        <v>125</v>
      </c>
      <c r="H2" s="1" t="s">
        <v>55</v>
      </c>
      <c r="I2" s="1" t="s">
        <v>58</v>
      </c>
      <c r="J2" s="1" t="s">
        <v>125</v>
      </c>
      <c r="K2" s="1" t="s">
        <v>55</v>
      </c>
      <c r="L2" s="1" t="s">
        <v>100</v>
      </c>
      <c r="M2" s="1" t="s">
        <v>101</v>
      </c>
      <c r="N2" s="1" t="s">
        <v>125</v>
      </c>
      <c r="O2" s="1" t="s">
        <v>125</v>
      </c>
      <c r="P2" s="1" t="s">
        <v>274</v>
      </c>
      <c r="Q2" s="1" t="s">
        <v>57</v>
      </c>
      <c r="R2" s="1"/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U2">
        <f>($T2*2)/16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P2"/>
  <sheetViews>
    <sheetView workbookViewId="0">
      <selection activeCell="L3" sqref="L3"/>
    </sheetView>
  </sheetViews>
  <sheetFormatPr defaultRowHeight="13.5"/>
  <sheetData>
    <row r="1" spans="1:16">
      <c r="A1" t="s">
        <v>1</v>
      </c>
      <c r="B1" t="s">
        <v>32</v>
      </c>
      <c r="C1" t="s">
        <v>33</v>
      </c>
      <c r="D1" t="s">
        <v>34</v>
      </c>
      <c r="E1" t="s">
        <v>275</v>
      </c>
      <c r="F1" t="s">
        <v>276</v>
      </c>
      <c r="G1" t="s">
        <v>277</v>
      </c>
      <c r="H1" t="s">
        <v>278</v>
      </c>
      <c r="I1" t="s">
        <v>279</v>
      </c>
      <c r="J1" t="s">
        <v>280</v>
      </c>
      <c r="L1" t="s">
        <v>281</v>
      </c>
      <c r="P1">
        <f>ROUNDUP($B2/17+$C2/4+$D2/9+$E2/8+$F2/8,0)</f>
        <v>6</v>
      </c>
    </row>
    <row r="2" spans="1:16">
      <c r="A2">
        <v>0</v>
      </c>
      <c r="B2">
        <v>9</v>
      </c>
      <c r="C2">
        <v>8</v>
      </c>
      <c r="D2">
        <v>8</v>
      </c>
      <c r="E2">
        <v>6</v>
      </c>
      <c r="F2">
        <v>9</v>
      </c>
      <c r="G2">
        <v>10</v>
      </c>
      <c r="H2">
        <v>18</v>
      </c>
      <c r="I2">
        <v>7</v>
      </c>
      <c r="J2">
        <v>8</v>
      </c>
      <c r="L2">
        <f>ROUNDUP($B2/9+$C2/8+$D2/8+$E2/6+$F2/9+$G2/10+$H2/18+$I2/7+$J2/8,0)</f>
        <v>9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V2"/>
  <sheetViews>
    <sheetView tabSelected="1" topLeftCell="BG1" workbookViewId="0">
      <selection activeCell="BR3" sqref="BR3"/>
    </sheetView>
  </sheetViews>
  <sheetFormatPr defaultRowHeight="13.5"/>
  <sheetData>
    <row r="1" spans="1:74">
      <c r="A1" s="1" t="s">
        <v>0</v>
      </c>
      <c r="B1" s="1" t="s">
        <v>282</v>
      </c>
      <c r="C1" s="1" t="s">
        <v>283</v>
      </c>
      <c r="D1" s="1" t="s">
        <v>284</v>
      </c>
      <c r="E1" s="1" t="s">
        <v>285</v>
      </c>
      <c r="F1" s="1" t="s">
        <v>286</v>
      </c>
      <c r="G1" s="1" t="s">
        <v>287</v>
      </c>
      <c r="H1" s="1" t="s">
        <v>288</v>
      </c>
      <c r="I1" s="1" t="s">
        <v>289</v>
      </c>
      <c r="J1" s="1" t="s">
        <v>290</v>
      </c>
      <c r="K1" s="1" t="s">
        <v>291</v>
      </c>
      <c r="L1" s="1" t="s">
        <v>292</v>
      </c>
      <c r="M1" s="1" t="s">
        <v>293</v>
      </c>
      <c r="N1" s="1" t="s">
        <v>294</v>
      </c>
      <c r="O1" s="1" t="s">
        <v>295</v>
      </c>
      <c r="P1" s="1" t="s">
        <v>296</v>
      </c>
      <c r="Q1" s="1" t="s">
        <v>297</v>
      </c>
      <c r="R1" s="1" t="s">
        <v>298</v>
      </c>
      <c r="S1" s="1" t="s">
        <v>299</v>
      </c>
      <c r="T1" s="1" t="s">
        <v>300</v>
      </c>
      <c r="U1" s="1" t="s">
        <v>301</v>
      </c>
      <c r="V1" s="1" t="s">
        <v>302</v>
      </c>
      <c r="W1" s="1" t="s">
        <v>303</v>
      </c>
      <c r="X1" s="1" t="s">
        <v>304</v>
      </c>
      <c r="Y1" s="1" t="s">
        <v>305</v>
      </c>
      <c r="Z1" s="1" t="s">
        <v>306</v>
      </c>
      <c r="AA1" s="1" t="s">
        <v>307</v>
      </c>
      <c r="AB1" s="1" t="s">
        <v>308</v>
      </c>
      <c r="AC1" s="1" t="s">
        <v>309</v>
      </c>
      <c r="AD1" s="1" t="s">
        <v>310</v>
      </c>
      <c r="AE1" s="1" t="s">
        <v>311</v>
      </c>
      <c r="AF1" s="1" t="s">
        <v>312</v>
      </c>
      <c r="AG1" s="1" t="s">
        <v>313</v>
      </c>
      <c r="AH1" s="1" t="s">
        <v>314</v>
      </c>
      <c r="AI1" s="1" t="s">
        <v>22</v>
      </c>
      <c r="AJ1" s="1" t="s">
        <v>23</v>
      </c>
      <c r="AK1" s="1" t="s">
        <v>315</v>
      </c>
      <c r="AL1" s="1" t="s">
        <v>316</v>
      </c>
      <c r="AM1" s="1" t="s">
        <v>317</v>
      </c>
      <c r="AN1" s="1" t="s">
        <v>318</v>
      </c>
      <c r="AO1" s="1" t="s">
        <v>319</v>
      </c>
      <c r="AP1" s="1" t="s">
        <v>320</v>
      </c>
      <c r="AQ1" s="1" t="s">
        <v>321</v>
      </c>
      <c r="AR1" s="1" t="s">
        <v>322</v>
      </c>
      <c r="AS1" s="1" t="s">
        <v>323</v>
      </c>
      <c r="AT1" s="1" t="s">
        <v>324</v>
      </c>
      <c r="AU1" s="1" t="s">
        <v>325</v>
      </c>
      <c r="AV1" s="1" t="s">
        <v>326</v>
      </c>
      <c r="AW1" s="1" t="s">
        <v>327</v>
      </c>
      <c r="AX1" s="1" t="s">
        <v>328</v>
      </c>
      <c r="AY1" s="1" t="s">
        <v>329</v>
      </c>
      <c r="AZ1" s="1" t="s">
        <v>330</v>
      </c>
      <c r="BA1" s="1" t="s">
        <v>331</v>
      </c>
      <c r="BB1" s="1" t="s">
        <v>332</v>
      </c>
      <c r="BC1" s="1" t="s">
        <v>333</v>
      </c>
      <c r="BD1" s="1" t="s">
        <v>334</v>
      </c>
      <c r="BE1" s="1" t="s">
        <v>335</v>
      </c>
      <c r="BF1" s="1" t="s">
        <v>336</v>
      </c>
      <c r="BG1" s="1" t="s">
        <v>337</v>
      </c>
      <c r="BH1" s="1" t="s">
        <v>338</v>
      </c>
      <c r="BI1" s="1" t="s">
        <v>339</v>
      </c>
      <c r="BJ1" s="1" t="s">
        <v>340</v>
      </c>
      <c r="BK1" s="1" t="s">
        <v>341</v>
      </c>
      <c r="BL1" s="1" t="s">
        <v>342</v>
      </c>
      <c r="BM1" s="1" t="s">
        <v>343</v>
      </c>
      <c r="BN1" s="1" t="s">
        <v>344</v>
      </c>
      <c r="BO1" s="1" t="s">
        <v>345</v>
      </c>
      <c r="BQ1" t="s">
        <v>347</v>
      </c>
      <c r="BR1" t="s">
        <v>349</v>
      </c>
      <c r="BS1" t="s">
        <v>350</v>
      </c>
      <c r="BT1" t="s">
        <v>351</v>
      </c>
      <c r="BV1" t="s">
        <v>348</v>
      </c>
    </row>
    <row r="2" spans="1:74">
      <c r="A2" s="1">
        <v>0</v>
      </c>
      <c r="B2" s="1" t="s">
        <v>250</v>
      </c>
      <c r="C2" s="1" t="s">
        <v>249</v>
      </c>
      <c r="D2" s="1" t="s">
        <v>99</v>
      </c>
      <c r="E2" s="1" t="s">
        <v>99</v>
      </c>
      <c r="F2" s="1" t="s">
        <v>57</v>
      </c>
      <c r="G2" s="1" t="s">
        <v>250</v>
      </c>
      <c r="H2" s="1" t="s">
        <v>99</v>
      </c>
      <c r="I2" s="1" t="s">
        <v>99</v>
      </c>
      <c r="J2" s="1" t="s">
        <v>216</v>
      </c>
      <c r="K2" s="1" t="s">
        <v>55</v>
      </c>
      <c r="L2" s="1" t="s">
        <v>99</v>
      </c>
      <c r="M2" s="1" t="s">
        <v>55</v>
      </c>
      <c r="N2" s="1" t="s">
        <v>250</v>
      </c>
      <c r="O2" s="1" t="s">
        <v>55</v>
      </c>
      <c r="P2" s="1" t="s">
        <v>57</v>
      </c>
      <c r="Q2" s="1" t="s">
        <v>216</v>
      </c>
      <c r="R2" s="1" t="s">
        <v>55</v>
      </c>
      <c r="S2" s="1" t="s">
        <v>55</v>
      </c>
      <c r="T2" s="1" t="s">
        <v>99</v>
      </c>
      <c r="U2" s="1" t="s">
        <v>250</v>
      </c>
      <c r="V2" s="1" t="s">
        <v>99</v>
      </c>
      <c r="W2" s="1" t="s">
        <v>55</v>
      </c>
      <c r="X2" s="1" t="s">
        <v>216</v>
      </c>
      <c r="Y2" s="1" t="s">
        <v>99</v>
      </c>
      <c r="Z2" s="1" t="s">
        <v>55</v>
      </c>
      <c r="AA2" s="1" t="s">
        <v>249</v>
      </c>
      <c r="AB2" s="1" t="s">
        <v>55</v>
      </c>
      <c r="AC2" s="1" t="s">
        <v>250</v>
      </c>
      <c r="AD2" s="1" t="s">
        <v>99</v>
      </c>
      <c r="AE2" s="1" t="s">
        <v>216</v>
      </c>
      <c r="AF2" s="1" t="s">
        <v>58</v>
      </c>
      <c r="AG2" s="1" t="s">
        <v>55</v>
      </c>
      <c r="AH2" s="1" t="s">
        <v>55</v>
      </c>
      <c r="AI2" s="1">
        <v>4</v>
      </c>
      <c r="AJ2" s="1">
        <v>3</v>
      </c>
      <c r="AK2" s="1" t="s">
        <v>99</v>
      </c>
      <c r="AL2" s="1" t="s">
        <v>57</v>
      </c>
      <c r="AM2" s="1" t="s">
        <v>58</v>
      </c>
      <c r="AN2" s="1" t="s">
        <v>55</v>
      </c>
      <c r="AO2" s="1" t="s">
        <v>346</v>
      </c>
      <c r="AP2" s="1" t="s">
        <v>57</v>
      </c>
      <c r="AQ2" s="1" t="s">
        <v>125</v>
      </c>
      <c r="AR2" s="1" t="s">
        <v>261</v>
      </c>
      <c r="AS2" s="1" t="s">
        <v>55</v>
      </c>
      <c r="AT2" s="1" t="s">
        <v>127</v>
      </c>
      <c r="AU2" s="1" t="s">
        <v>99</v>
      </c>
      <c r="AV2" s="1" t="s">
        <v>127</v>
      </c>
      <c r="AW2" s="1" t="s">
        <v>55</v>
      </c>
      <c r="AX2" s="1" t="s">
        <v>101</v>
      </c>
      <c r="AY2" s="1" t="s">
        <v>127</v>
      </c>
      <c r="AZ2" s="1" t="s">
        <v>125</v>
      </c>
      <c r="BA2" s="1" t="s">
        <v>101</v>
      </c>
      <c r="BB2" s="1" t="s">
        <v>261</v>
      </c>
      <c r="BC2" s="1" t="s">
        <v>58</v>
      </c>
      <c r="BD2" s="1" t="s">
        <v>263</v>
      </c>
      <c r="BE2" s="1" t="s">
        <v>55</v>
      </c>
      <c r="BF2" s="1" t="s">
        <v>346</v>
      </c>
      <c r="BG2" s="1" t="s">
        <v>263</v>
      </c>
      <c r="BH2" s="1" t="s">
        <v>216</v>
      </c>
      <c r="BI2" s="1" t="s">
        <v>352</v>
      </c>
      <c r="BJ2" s="1" t="s">
        <v>55</v>
      </c>
      <c r="BK2" s="1" t="s">
        <v>248</v>
      </c>
      <c r="BL2" s="1" t="s">
        <v>55</v>
      </c>
      <c r="BM2" s="1" t="s">
        <v>249</v>
      </c>
      <c r="BN2" s="1" t="s">
        <v>125</v>
      </c>
      <c r="BO2" s="1" t="s">
        <v>248</v>
      </c>
      <c r="BQ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</f>
        <v>18</v>
      </c>
      <c r="BR2">
        <f>IF($T$2=$T2,1,0)+IF($U$2=$U2,1,0)*2+IF($V$2=$V2,1,0)+IF($W$2=$W2,1,0)+IF($X$2=$X2,1,0)+IF($Y$2=$Y2,1,0)+IF($Z$2=$Z2,1,0)+IF($AA$2=$AA2,1,0)+IF($AB$2=$AB2,1,0)+IF($AC$2=$AC2,1,0)+IF($AD$2=$AD2,1,0)*2+IF($AE$2=$AE2,1,0)+IF($AF$2=$AF2,1,0)+IF($AG$2=$AG2,1,0)*2+IF($AH$2=$AH2,1,0)</f>
        <v>18</v>
      </c>
      <c r="BS2">
        <f>IF($AI$2=$AI2,1,0)+IF($AJ$2=$AJ2,1,0)+IF($AK$2=$AK2,1,0)*2+IF($AL$2=$AL2,1,0)*2+IF($AM$2=$AM2,1,0)*2+IF($AN$2=$AN2,1,0)*2+IF($AO$2=$AO2,1,0)*2+IF($AP$2=$AP2,1,0)*2+IF($AQ$2=$AQ2,1,0)+IF($AR$2=$AR2,1,0)+IF($AS$2=$AS2,1,0)+IF($AT$2=$AT2,1,0)+IF($AU$2=$AU2,1,0)+IF($AV$2=$AV2,1,0)+IF($AW$2=$AW2,1,0)+IF($AX$2=$AX2,1,0)+IF($AY$2=$AY2,1,0)+IF($AZ$2=$AZ2,1,0)+IF($BA$2=$BA2,1,0)+IF($BB$2=$BB2,1,0)</f>
        <v>26</v>
      </c>
      <c r="BT2">
        <f>IF($BC$2=$BC2,1,0)*2+IF($BD$2=$BD2,1,0)*2+IF($BE$2=$BE2,1,0)*2+IF($BF$2=$BF2,1,0)*2+IF($BG$2=$BG2,1,0)*2+IF($BH$2=$BH2,1,0)*2+IF($BI$2=$BI2,1,0)*2+IF($BJ$2=$BJ2,1,0)*2+IF($BK$2=$BK2,1,0)*2+IF($BL$2=$BL2,1,0)*2+IF($BM$2=$BM2,1,0)*2+IF($BN$2=$BN2,1,0)*2+IF($BO$2=$BO2,1,0)*2</f>
        <v>26</v>
      </c>
      <c r="BV2">
        <f>SUM($BQ2:$BT2)</f>
        <v>88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"/>
  <sheetViews>
    <sheetView workbookViewId="0">
      <selection activeCell="R5" sqref="R5"/>
    </sheetView>
  </sheetViews>
  <sheetFormatPr defaultRowHeight="13.5"/>
  <sheetData>
    <row r="1" spans="1:14">
      <c r="A1" s="1" t="s">
        <v>0</v>
      </c>
      <c r="B1" s="1" t="s">
        <v>37</v>
      </c>
      <c r="C1" s="1" t="s">
        <v>38</v>
      </c>
      <c r="D1" s="1" t="s">
        <v>65</v>
      </c>
      <c r="E1" s="1" t="s">
        <v>66</v>
      </c>
      <c r="F1" s="1" t="s">
        <v>103</v>
      </c>
      <c r="G1" s="1" t="s">
        <v>104</v>
      </c>
      <c r="H1" s="1" t="s">
        <v>105</v>
      </c>
      <c r="I1" s="1" t="s">
        <v>106</v>
      </c>
      <c r="J1" s="1" t="s">
        <v>107</v>
      </c>
      <c r="L1" s="1" t="s">
        <v>31</v>
      </c>
      <c r="M1" s="1" t="s">
        <v>35</v>
      </c>
      <c r="N1" s="1" t="s">
        <v>6</v>
      </c>
    </row>
    <row r="2" spans="1:14">
      <c r="A2" s="1">
        <v>0</v>
      </c>
      <c r="B2" s="1">
        <v>8</v>
      </c>
      <c r="C2" s="1">
        <v>5</v>
      </c>
      <c r="D2" s="1">
        <v>2</v>
      </c>
      <c r="E2" s="1">
        <v>5</v>
      </c>
      <c r="F2" s="1">
        <v>9</v>
      </c>
      <c r="G2" s="1">
        <v>7</v>
      </c>
      <c r="H2" s="1">
        <v>2</v>
      </c>
      <c r="I2" s="1">
        <v>8</v>
      </c>
      <c r="J2" s="1">
        <v>2</v>
      </c>
      <c r="L2">
        <f>IF($B$2=$B2,1,0)+IF($C$2=$C2,1,0)+IF($D$2=$D2,1,0)+IF($E$2=$E2,1,0)+IF($F$2=$F2,1,0)+IF($G$2=$G2,1,0)+IF($H$2=$H2,1,0)+IF($I$2=$I2,1,0)+IF($J$2=$J2,1,0)</f>
        <v>9</v>
      </c>
      <c r="M2">
        <f>($L2*2)/9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2"/>
  <sheetViews>
    <sheetView topLeftCell="T1" workbookViewId="0">
      <selection activeCell="AB1" sqref="AB1:AI2"/>
    </sheetView>
  </sheetViews>
  <sheetFormatPr defaultRowHeight="13.5"/>
  <sheetData>
    <row r="1" spans="1:27">
      <c r="A1" s="1" t="s">
        <v>0</v>
      </c>
      <c r="B1" s="1" t="s">
        <v>69</v>
      </c>
      <c r="C1" s="1" t="s">
        <v>70</v>
      </c>
      <c r="D1" s="1" t="s">
        <v>71</v>
      </c>
      <c r="E1" s="1" t="s">
        <v>108</v>
      </c>
      <c r="F1" s="1" t="s">
        <v>109</v>
      </c>
      <c r="G1" s="1" t="s">
        <v>110</v>
      </c>
      <c r="H1" s="1" t="s">
        <v>73</v>
      </c>
      <c r="I1" s="1" t="s">
        <v>74</v>
      </c>
      <c r="J1" s="1" t="s">
        <v>111</v>
      </c>
      <c r="K1" s="1" t="s">
        <v>112</v>
      </c>
      <c r="L1" s="1" t="s">
        <v>113</v>
      </c>
      <c r="M1" s="1" t="s">
        <v>114</v>
      </c>
      <c r="N1" s="1" t="s">
        <v>115</v>
      </c>
      <c r="O1" s="1" t="s">
        <v>116</v>
      </c>
      <c r="P1" s="1" t="s">
        <v>117</v>
      </c>
      <c r="Q1" s="1" t="s">
        <v>118</v>
      </c>
      <c r="R1" s="1" t="s">
        <v>119</v>
      </c>
      <c r="S1" s="1" t="s">
        <v>120</v>
      </c>
      <c r="T1" s="1" t="s">
        <v>121</v>
      </c>
      <c r="U1" s="1" t="s">
        <v>122</v>
      </c>
      <c r="V1" s="1" t="s">
        <v>123</v>
      </c>
      <c r="W1" s="1" t="s">
        <v>124</v>
      </c>
      <c r="Y1" s="1" t="s">
        <v>31</v>
      </c>
      <c r="Z1" s="1" t="s">
        <v>35</v>
      </c>
      <c r="AA1" s="1" t="s">
        <v>6</v>
      </c>
    </row>
    <row r="2" spans="1:27">
      <c r="A2" s="1">
        <v>0</v>
      </c>
      <c r="B2" s="1">
        <v>3</v>
      </c>
      <c r="C2" s="1">
        <v>4</v>
      </c>
      <c r="D2" s="1">
        <v>5</v>
      </c>
      <c r="E2" s="1">
        <v>4</v>
      </c>
      <c r="F2" s="1">
        <v>3</v>
      </c>
      <c r="G2" s="1">
        <v>3</v>
      </c>
      <c r="H2" s="1">
        <v>2</v>
      </c>
      <c r="I2" s="1">
        <v>3</v>
      </c>
      <c r="J2" s="1">
        <v>3</v>
      </c>
      <c r="K2" s="1">
        <v>2</v>
      </c>
      <c r="L2" s="1">
        <v>2</v>
      </c>
      <c r="M2" s="1">
        <v>1</v>
      </c>
      <c r="N2" s="1" t="s">
        <v>125</v>
      </c>
      <c r="O2" s="1" t="s">
        <v>126</v>
      </c>
      <c r="P2" s="1" t="s">
        <v>55</v>
      </c>
      <c r="Q2" s="1" t="s">
        <v>101</v>
      </c>
      <c r="R2" s="1" t="s">
        <v>127</v>
      </c>
      <c r="S2" s="1" t="s">
        <v>101</v>
      </c>
      <c r="T2" s="1" t="s">
        <v>101</v>
      </c>
      <c r="U2" s="1" t="s">
        <v>55</v>
      </c>
      <c r="V2" s="1" t="s">
        <v>58</v>
      </c>
      <c r="W2" s="1" t="s">
        <v>58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Y2"/>
  <sheetViews>
    <sheetView topLeftCell="AW1" workbookViewId="0">
      <selection sqref="A1:AY2"/>
    </sheetView>
  </sheetViews>
  <sheetFormatPr defaultRowHeight="13.5"/>
  <sheetData>
    <row r="1" spans="1:51">
      <c r="A1" s="1" t="s">
        <v>0</v>
      </c>
      <c r="B1" s="1" t="s">
        <v>128</v>
      </c>
      <c r="C1" s="1" t="s">
        <v>129</v>
      </c>
      <c r="D1" s="1" t="s">
        <v>130</v>
      </c>
      <c r="E1" s="1" t="s">
        <v>131</v>
      </c>
      <c r="F1" s="1" t="s">
        <v>132</v>
      </c>
      <c r="G1" s="1" t="s">
        <v>133</v>
      </c>
      <c r="H1" s="1" t="s">
        <v>134</v>
      </c>
      <c r="I1" s="1" t="s">
        <v>135</v>
      </c>
      <c r="J1" s="1" t="s">
        <v>136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137</v>
      </c>
      <c r="U1" s="1" t="s">
        <v>138</v>
      </c>
      <c r="V1" s="1" t="s">
        <v>139</v>
      </c>
      <c r="W1" s="1" t="s">
        <v>140</v>
      </c>
      <c r="X1" s="1" t="s">
        <v>141</v>
      </c>
      <c r="Y1" s="1" t="s">
        <v>142</v>
      </c>
      <c r="Z1" s="1" t="s">
        <v>143</v>
      </c>
      <c r="AA1" s="1" t="s">
        <v>144</v>
      </c>
      <c r="AB1" s="1" t="s">
        <v>145</v>
      </c>
      <c r="AC1" s="1" t="s">
        <v>16</v>
      </c>
      <c r="AD1" s="1" t="s">
        <v>17</v>
      </c>
      <c r="AE1" s="1" t="s">
        <v>18</v>
      </c>
      <c r="AF1" s="1" t="s">
        <v>19</v>
      </c>
      <c r="AG1" s="1" t="s">
        <v>20</v>
      </c>
      <c r="AH1" s="1" t="s">
        <v>21</v>
      </c>
      <c r="AI1" s="1" t="s">
        <v>146</v>
      </c>
      <c r="AJ1" s="1" t="s">
        <v>147</v>
      </c>
      <c r="AK1" s="1" t="s">
        <v>148</v>
      </c>
      <c r="AL1" s="1" t="s">
        <v>149</v>
      </c>
      <c r="AM1" s="1" t="s">
        <v>150</v>
      </c>
      <c r="AN1" s="1" t="s">
        <v>151</v>
      </c>
      <c r="AO1" s="1" t="s">
        <v>152</v>
      </c>
      <c r="AP1" s="1" t="s">
        <v>153</v>
      </c>
      <c r="AQ1" s="1" t="s">
        <v>22</v>
      </c>
      <c r="AR1" s="1" t="s">
        <v>23</v>
      </c>
      <c r="AS1" s="1" t="s">
        <v>24</v>
      </c>
      <c r="AT1" s="1" t="s">
        <v>25</v>
      </c>
      <c r="AU1" s="1" t="s">
        <v>26</v>
      </c>
      <c r="AW1" s="3" t="s">
        <v>31</v>
      </c>
      <c r="AX1" s="3" t="s">
        <v>35</v>
      </c>
      <c r="AY1" s="3" t="s">
        <v>6</v>
      </c>
    </row>
    <row r="2" spans="1:51">
      <c r="A2" s="1">
        <v>0</v>
      </c>
      <c r="B2" s="1" t="s">
        <v>154</v>
      </c>
      <c r="C2" s="1" t="s">
        <v>155</v>
      </c>
      <c r="D2" s="1" t="s">
        <v>154</v>
      </c>
      <c r="E2" s="1" t="s">
        <v>155</v>
      </c>
      <c r="F2" s="1" t="s">
        <v>154</v>
      </c>
      <c r="G2" s="1" t="s">
        <v>154</v>
      </c>
      <c r="H2" s="1" t="s">
        <v>155</v>
      </c>
      <c r="I2" s="1" t="s">
        <v>154</v>
      </c>
      <c r="J2" s="1" t="s">
        <v>154</v>
      </c>
      <c r="K2" s="1">
        <v>2</v>
      </c>
      <c r="L2" s="1">
        <v>3</v>
      </c>
      <c r="M2" s="1">
        <v>2</v>
      </c>
      <c r="N2" s="1">
        <v>3</v>
      </c>
      <c r="O2" s="1">
        <v>2</v>
      </c>
      <c r="P2" s="1">
        <v>3</v>
      </c>
      <c r="Q2" s="1">
        <v>2</v>
      </c>
      <c r="R2" s="1">
        <v>2</v>
      </c>
      <c r="S2" s="1">
        <v>3</v>
      </c>
      <c r="T2" s="1" t="s">
        <v>154</v>
      </c>
      <c r="U2" s="1" t="s">
        <v>154</v>
      </c>
      <c r="V2" s="1" t="s">
        <v>155</v>
      </c>
      <c r="W2" s="1" t="s">
        <v>155</v>
      </c>
      <c r="X2" s="1" t="s">
        <v>154</v>
      </c>
      <c r="Y2" s="1" t="s">
        <v>154</v>
      </c>
      <c r="Z2" s="1" t="s">
        <v>154</v>
      </c>
      <c r="AA2" s="1" t="s">
        <v>155</v>
      </c>
      <c r="AB2" s="1" t="s">
        <v>155</v>
      </c>
      <c r="AC2" s="1">
        <v>0</v>
      </c>
      <c r="AD2" s="1">
        <v>6</v>
      </c>
      <c r="AE2" s="1">
        <v>3</v>
      </c>
      <c r="AF2" s="1">
        <v>4</v>
      </c>
      <c r="AG2" s="1">
        <v>2</v>
      </c>
      <c r="AH2" s="1">
        <v>0</v>
      </c>
      <c r="AI2" s="1">
        <v>3</v>
      </c>
      <c r="AJ2" s="1">
        <v>4</v>
      </c>
      <c r="AK2" s="1">
        <v>6</v>
      </c>
      <c r="AL2" s="1" t="s">
        <v>154</v>
      </c>
      <c r="AM2" s="1" t="s">
        <v>154</v>
      </c>
      <c r="AN2" s="1" t="s">
        <v>154</v>
      </c>
      <c r="AO2" s="1" t="s">
        <v>154</v>
      </c>
      <c r="AP2" s="1" t="s">
        <v>154</v>
      </c>
      <c r="AQ2" s="1">
        <v>9</v>
      </c>
      <c r="AR2" s="1">
        <v>2</v>
      </c>
      <c r="AS2" s="1">
        <v>4</v>
      </c>
      <c r="AT2" s="1">
        <v>2</v>
      </c>
      <c r="AU2" s="1">
        <v>4</v>
      </c>
      <c r="AW2" s="3">
        <f>IF($B$2=$B2,1,0)+IF($C$2=$C2,1,0)+IF($D$2=$D2,1,0)+IF($E$2=$E2,1,0)+IF($F$2=$F2,1,0)+IF($G$2=$G2,1,0)+IF($H$2=$H2,1,0)+IF($I$2=$I2,1,0)+IF($J$2=$J2,1,0)+IF($K$2=$K2,3,0)+IF($L$2=$L2,3,0)+IF($M$2=$M2,3,0)+IF($N$2=$N2,3,0)+IF($O$2=$O2,3,0)+IF($P$2=$P2,3,0)+IF($Q$2=$Q2,3,0)+IF($R$2=$R2,3,0)+IF($S$2=$S2,3,0)+IF($T$2=$T2,1,0)+IF($U$2=$U2,1,0)+IF($V$2=$V2,1,0)+IF($W$2=$W2,1,0)+IF($X$2=$X2,1,0)+IF($Y$2=$Y2,1,0)+IF($Z$2=$Z2,1,0)+IF($AA$2=$AA2,1,0)+IF($AB$2=$AB2,1,0)+IF($AC$2=$AC2,3,0)+IF($AD$2=$AD2,3,0)+IF($AE$2=$AE2,3,0)+IF($AF$2=$AF2,3,0)+IF($AG$2=$AG2,3,0)+IF($AH$2=$AH2,3,0)+IF($AI$2=$AI2,3,0)+IF($AJ$2=$AJ2,3,0)+IF($AK$2=$AK2,3,0)+IF($AL$2=$AL2,1,0)+IF($AM$2=$AM2,1,0)+IF($AN$2=$AN2,1,0)+IF($AO$2=$AO2,3,0)+IF($AP$2=$AP2,3,0)+IF($AQ$2=$AQ2,3,0)+IF($AR$2=$AR2,3,0)+IF($AS$2=$AS2,3,0)+IF($AT$2=$AT2,3,0)+IF($AU$2=$AU2,3,0)</f>
        <v>96</v>
      </c>
      <c r="AX2" s="3">
        <f>($AW2*2)/96</f>
        <v>2</v>
      </c>
      <c r="AY2" s="3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"/>
  <sheetViews>
    <sheetView topLeftCell="P1" workbookViewId="0">
      <selection sqref="A1:AE2"/>
    </sheetView>
  </sheetViews>
  <sheetFormatPr defaultRowHeight="13.5"/>
  <sheetData>
    <row r="1" spans="1:31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164</v>
      </c>
      <c r="G1" s="1" t="s">
        <v>80</v>
      </c>
      <c r="H1" s="1" t="s">
        <v>81</v>
      </c>
      <c r="I1" s="1" t="s">
        <v>82</v>
      </c>
      <c r="J1" s="1" t="s">
        <v>83</v>
      </c>
      <c r="K1" s="1" t="s">
        <v>84</v>
      </c>
      <c r="L1" s="1" t="s">
        <v>165</v>
      </c>
      <c r="M1" s="1" t="s">
        <v>166</v>
      </c>
      <c r="N1" s="1" t="s">
        <v>167</v>
      </c>
      <c r="O1" s="1" t="s">
        <v>168</v>
      </c>
      <c r="P1" s="1" t="s">
        <v>169</v>
      </c>
      <c r="Q1" s="1" t="s">
        <v>170</v>
      </c>
      <c r="R1" s="1" t="s">
        <v>171</v>
      </c>
      <c r="S1" s="1" t="s">
        <v>172</v>
      </c>
      <c r="T1" s="1" t="s">
        <v>173</v>
      </c>
      <c r="U1" s="1" t="s">
        <v>174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  <c r="AC1" s="1" t="s">
        <v>31</v>
      </c>
      <c r="AD1" s="1" t="s">
        <v>35</v>
      </c>
      <c r="AE1" s="1" t="s">
        <v>6</v>
      </c>
    </row>
    <row r="2" spans="1:31">
      <c r="A2" s="1">
        <v>0</v>
      </c>
      <c r="B2" s="1" t="s">
        <v>175</v>
      </c>
      <c r="C2" s="1" t="s">
        <v>176</v>
      </c>
      <c r="D2" s="1" t="s">
        <v>177</v>
      </c>
      <c r="E2" s="1" t="s">
        <v>178</v>
      </c>
      <c r="F2" s="1" t="s">
        <v>178</v>
      </c>
      <c r="G2" s="1" t="s">
        <v>175</v>
      </c>
      <c r="H2" s="1" t="s">
        <v>176</v>
      </c>
      <c r="I2" s="1" t="s">
        <v>177</v>
      </c>
      <c r="J2" s="1" t="s">
        <v>58</v>
      </c>
      <c r="K2" s="1" t="s">
        <v>100</v>
      </c>
      <c r="L2" s="1" t="s">
        <v>179</v>
      </c>
      <c r="M2" s="1" t="s">
        <v>100</v>
      </c>
      <c r="N2" s="1" t="s">
        <v>100</v>
      </c>
      <c r="O2" s="1" t="s">
        <v>58</v>
      </c>
      <c r="P2" s="1" t="s">
        <v>56</v>
      </c>
      <c r="Q2" s="1" t="s">
        <v>179</v>
      </c>
      <c r="R2" s="1" t="s">
        <v>56</v>
      </c>
      <c r="S2" s="1" t="s">
        <v>56</v>
      </c>
      <c r="T2" s="1" t="s">
        <v>180</v>
      </c>
      <c r="U2" s="1" t="s">
        <v>180</v>
      </c>
      <c r="V2" s="1" t="s">
        <v>58</v>
      </c>
      <c r="W2" s="1" t="s">
        <v>179</v>
      </c>
      <c r="X2" s="1" t="s">
        <v>27</v>
      </c>
      <c r="Y2" s="1" t="s">
        <v>179</v>
      </c>
      <c r="Z2" s="1" t="s">
        <v>178</v>
      </c>
      <c r="AA2" s="1" t="s">
        <v>177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Y2"/>
  <sheetViews>
    <sheetView topLeftCell="J1" workbookViewId="0">
      <selection sqref="A1:Y2"/>
    </sheetView>
  </sheetViews>
  <sheetFormatPr defaultRowHeight="13.5"/>
  <sheetData>
    <row r="1" spans="1:25">
      <c r="A1" s="1" t="s">
        <v>0</v>
      </c>
      <c r="B1" s="1" t="s">
        <v>7</v>
      </c>
      <c r="C1" s="1" t="s">
        <v>8</v>
      </c>
      <c r="D1" s="1" t="s">
        <v>9</v>
      </c>
      <c r="E1" s="1" t="s">
        <v>115</v>
      </c>
      <c r="F1" s="1" t="s">
        <v>116</v>
      </c>
      <c r="G1" s="1" t="s">
        <v>117</v>
      </c>
      <c r="H1" s="1" t="s">
        <v>119</v>
      </c>
      <c r="I1" s="1" t="s">
        <v>120</v>
      </c>
      <c r="J1" s="1" t="s">
        <v>122</v>
      </c>
      <c r="K1" s="1" t="s">
        <v>123</v>
      </c>
      <c r="L1" s="1" t="s">
        <v>124</v>
      </c>
      <c r="M1" s="1" t="s">
        <v>137</v>
      </c>
      <c r="N1" s="1" t="s">
        <v>138</v>
      </c>
      <c r="O1" s="1" t="s">
        <v>139</v>
      </c>
      <c r="P1" s="1" t="s">
        <v>140</v>
      </c>
      <c r="Q1" s="1" t="s">
        <v>141</v>
      </c>
      <c r="R1" s="1" t="s">
        <v>181</v>
      </c>
      <c r="S1" s="1" t="s">
        <v>182</v>
      </c>
      <c r="T1" s="1" t="s">
        <v>183</v>
      </c>
      <c r="U1" s="1" t="s">
        <v>184</v>
      </c>
      <c r="W1" s="1" t="s">
        <v>31</v>
      </c>
      <c r="X1" s="1" t="s">
        <v>35</v>
      </c>
      <c r="Y1" s="1" t="s">
        <v>6</v>
      </c>
    </row>
    <row r="2" spans="1:25">
      <c r="A2" s="1">
        <v>0</v>
      </c>
      <c r="B2" s="1">
        <v>4</v>
      </c>
      <c r="C2" s="1">
        <v>3</v>
      </c>
      <c r="D2" s="1">
        <v>2</v>
      </c>
      <c r="E2" s="1">
        <v>2</v>
      </c>
      <c r="F2" s="1">
        <v>2</v>
      </c>
      <c r="G2" s="1">
        <v>4</v>
      </c>
      <c r="H2" s="1">
        <v>0</v>
      </c>
      <c r="I2" s="1">
        <v>2</v>
      </c>
      <c r="J2" s="1">
        <v>2</v>
      </c>
      <c r="K2" s="1">
        <v>0</v>
      </c>
      <c r="L2" s="1">
        <v>2</v>
      </c>
      <c r="M2" s="1" t="s">
        <v>154</v>
      </c>
      <c r="N2" s="1" t="s">
        <v>155</v>
      </c>
      <c r="O2" s="1" t="s">
        <v>154</v>
      </c>
      <c r="P2" s="1" t="s">
        <v>155</v>
      </c>
      <c r="Q2" s="1" t="s">
        <v>154</v>
      </c>
      <c r="R2" s="1" t="s">
        <v>185</v>
      </c>
      <c r="S2" s="1" t="s">
        <v>186</v>
      </c>
      <c r="T2" s="1" t="s">
        <v>187</v>
      </c>
      <c r="U2" s="1" t="s">
        <v>188</v>
      </c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B2"/>
  <sheetViews>
    <sheetView topLeftCell="M1" workbookViewId="0">
      <selection sqref="A1:AB2"/>
    </sheetView>
  </sheetViews>
  <sheetFormatPr defaultRowHeight="13.5"/>
  <sheetData>
    <row r="1" spans="1:28">
      <c r="A1" s="1" t="s">
        <v>0</v>
      </c>
      <c r="B1" s="1" t="s">
        <v>189</v>
      </c>
      <c r="C1" s="1" t="s">
        <v>190</v>
      </c>
      <c r="D1" s="1" t="s">
        <v>191</v>
      </c>
      <c r="E1" s="1" t="s">
        <v>192</v>
      </c>
      <c r="F1" s="1" t="s">
        <v>193</v>
      </c>
      <c r="G1" s="1" t="s">
        <v>194</v>
      </c>
      <c r="H1" s="1" t="s">
        <v>195</v>
      </c>
      <c r="I1" s="1" t="s">
        <v>196</v>
      </c>
      <c r="J1" s="1" t="s">
        <v>85</v>
      </c>
      <c r="K1" s="1" t="s">
        <v>86</v>
      </c>
      <c r="L1" s="1" t="s">
        <v>87</v>
      </c>
      <c r="M1" s="1" t="s">
        <v>88</v>
      </c>
      <c r="N1" s="1" t="s">
        <v>89</v>
      </c>
      <c r="O1" s="1" t="s">
        <v>90</v>
      </c>
      <c r="P1" s="1" t="s">
        <v>91</v>
      </c>
      <c r="Q1" s="1" t="s">
        <v>197</v>
      </c>
      <c r="R1" s="1" t="s">
        <v>92</v>
      </c>
      <c r="S1" s="1" t="s">
        <v>93</v>
      </c>
      <c r="T1" s="1" t="s">
        <v>94</v>
      </c>
      <c r="U1" s="1" t="s">
        <v>95</v>
      </c>
      <c r="V1" s="1" t="s">
        <v>96</v>
      </c>
      <c r="W1" s="1" t="s">
        <v>97</v>
      </c>
      <c r="X1" s="1" t="s">
        <v>98</v>
      </c>
      <c r="Z1" s="1" t="s">
        <v>31</v>
      </c>
      <c r="AA1" s="1" t="s">
        <v>35</v>
      </c>
      <c r="AB1" s="1" t="s">
        <v>6</v>
      </c>
    </row>
    <row r="2" spans="1:28">
      <c r="A2" s="1">
        <v>0</v>
      </c>
      <c r="B2" s="1" t="s">
        <v>29</v>
      </c>
      <c r="C2" s="1" t="s">
        <v>30</v>
      </c>
      <c r="D2" s="1" t="s">
        <v>30</v>
      </c>
      <c r="E2" s="1" t="s">
        <v>29</v>
      </c>
      <c r="F2" s="1" t="s">
        <v>29</v>
      </c>
      <c r="G2" s="1" t="s">
        <v>30</v>
      </c>
      <c r="H2" s="1" t="s">
        <v>100</v>
      </c>
      <c r="I2" s="1" t="s">
        <v>36</v>
      </c>
      <c r="J2" s="1" t="s">
        <v>57</v>
      </c>
      <c r="K2" s="1" t="s">
        <v>55</v>
      </c>
      <c r="L2" s="1" t="s">
        <v>99</v>
      </c>
      <c r="M2" s="1" t="s">
        <v>99</v>
      </c>
      <c r="N2" s="1" t="s">
        <v>198</v>
      </c>
      <c r="O2" s="1" t="s">
        <v>55</v>
      </c>
      <c r="P2" s="1" t="s">
        <v>99</v>
      </c>
      <c r="Q2" s="1" t="s">
        <v>99</v>
      </c>
      <c r="R2" s="1" t="s">
        <v>99</v>
      </c>
      <c r="S2" s="1" t="s">
        <v>55</v>
      </c>
      <c r="T2" s="1" t="s">
        <v>58</v>
      </c>
      <c r="U2" s="1" t="s">
        <v>99</v>
      </c>
      <c r="V2" s="1" t="s">
        <v>199</v>
      </c>
      <c r="W2" s="1" t="s">
        <v>58</v>
      </c>
      <c r="X2" s="1" t="s">
        <v>55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O2"/>
  <sheetViews>
    <sheetView topLeftCell="Z1" workbookViewId="0">
      <selection sqref="A1:AO2"/>
    </sheetView>
  </sheetViews>
  <sheetFormatPr defaultRowHeight="13.5"/>
  <sheetData>
    <row r="1" spans="1:41">
      <c r="A1" s="1" t="s">
        <v>0</v>
      </c>
      <c r="B1" s="1" t="s">
        <v>69</v>
      </c>
      <c r="C1" s="1" t="s">
        <v>70</v>
      </c>
      <c r="D1" s="1" t="s">
        <v>71</v>
      </c>
      <c r="E1" s="1" t="s">
        <v>72</v>
      </c>
      <c r="F1" s="1" t="s">
        <v>108</v>
      </c>
      <c r="G1" s="1" t="s">
        <v>109</v>
      </c>
      <c r="H1" s="1" t="s">
        <v>110</v>
      </c>
      <c r="I1" s="1" t="s">
        <v>200</v>
      </c>
      <c r="J1" s="1" t="s">
        <v>201</v>
      </c>
      <c r="K1" s="1" t="s">
        <v>73</v>
      </c>
      <c r="L1" s="1" t="s">
        <v>74</v>
      </c>
      <c r="M1" s="1" t="s">
        <v>75</v>
      </c>
      <c r="N1" s="1" t="s">
        <v>111</v>
      </c>
      <c r="O1" s="1" t="s">
        <v>112</v>
      </c>
      <c r="P1" s="1" t="s">
        <v>113</v>
      </c>
      <c r="Q1" s="1" t="s">
        <v>114</v>
      </c>
      <c r="R1" s="1" t="s">
        <v>202</v>
      </c>
      <c r="S1" s="1" t="s">
        <v>203</v>
      </c>
      <c r="T1" s="1" t="s">
        <v>204</v>
      </c>
      <c r="U1" s="1" t="s">
        <v>205</v>
      </c>
      <c r="V1" s="1" t="s">
        <v>206</v>
      </c>
      <c r="W1" s="1" t="s">
        <v>207</v>
      </c>
      <c r="X1" s="1" t="s">
        <v>208</v>
      </c>
      <c r="Y1" s="1" t="s">
        <v>209</v>
      </c>
      <c r="Z1" s="1" t="s">
        <v>210</v>
      </c>
      <c r="AA1" s="1" t="s">
        <v>115</v>
      </c>
      <c r="AB1" s="1" t="s">
        <v>116</v>
      </c>
      <c r="AC1" s="1" t="s">
        <v>117</v>
      </c>
      <c r="AD1" s="1" t="s">
        <v>118</v>
      </c>
      <c r="AE1" s="1" t="s">
        <v>211</v>
      </c>
      <c r="AF1" s="1" t="s">
        <v>119</v>
      </c>
      <c r="AG1" s="1" t="s">
        <v>120</v>
      </c>
      <c r="AH1" s="1" t="s">
        <v>121</v>
      </c>
      <c r="AI1" s="1" t="s">
        <v>212</v>
      </c>
      <c r="AJ1" s="1" t="s">
        <v>213</v>
      </c>
      <c r="AK1" s="1" t="s">
        <v>214</v>
      </c>
      <c r="AM1" s="1" t="s">
        <v>31</v>
      </c>
      <c r="AN1" s="1" t="s">
        <v>35</v>
      </c>
      <c r="AO1" s="1" t="s">
        <v>6</v>
      </c>
    </row>
    <row r="2" spans="1:41">
      <c r="A2" s="1">
        <v>0</v>
      </c>
      <c r="B2" s="1" t="s">
        <v>55</v>
      </c>
      <c r="C2" s="1" t="s">
        <v>55</v>
      </c>
      <c r="D2" s="1" t="s">
        <v>215</v>
      </c>
      <c r="E2" s="1" t="s">
        <v>125</v>
      </c>
      <c r="F2" s="1" t="s">
        <v>99</v>
      </c>
      <c r="G2" s="1" t="s">
        <v>58</v>
      </c>
      <c r="H2" s="1" t="s">
        <v>55</v>
      </c>
      <c r="I2" s="1" t="s">
        <v>216</v>
      </c>
      <c r="J2" s="1" t="s">
        <v>55</v>
      </c>
      <c r="K2" s="1" t="s">
        <v>55</v>
      </c>
      <c r="L2" s="1" t="s">
        <v>217</v>
      </c>
      <c r="M2" s="1" t="s">
        <v>218</v>
      </c>
      <c r="N2" s="1" t="s">
        <v>58</v>
      </c>
      <c r="O2" s="1" t="s">
        <v>100</v>
      </c>
      <c r="P2" s="1" t="s">
        <v>57</v>
      </c>
      <c r="Q2" s="1" t="s">
        <v>219</v>
      </c>
      <c r="R2" s="1" t="s">
        <v>219</v>
      </c>
      <c r="S2" s="1" t="s">
        <v>55</v>
      </c>
      <c r="T2" s="1" t="s">
        <v>216</v>
      </c>
      <c r="U2" s="1" t="s">
        <v>125</v>
      </c>
      <c r="V2" s="1" t="s">
        <v>55</v>
      </c>
      <c r="W2" s="1" t="s">
        <v>99</v>
      </c>
      <c r="X2" s="1" t="s">
        <v>100</v>
      </c>
      <c r="Y2" s="1" t="s">
        <v>220</v>
      </c>
      <c r="Z2" s="1" t="s">
        <v>99</v>
      </c>
      <c r="AA2" s="1" t="s">
        <v>58</v>
      </c>
      <c r="AB2" s="1" t="s">
        <v>102</v>
      </c>
      <c r="AC2" s="1" t="s">
        <v>221</v>
      </c>
      <c r="AD2" s="1" t="s">
        <v>221</v>
      </c>
      <c r="AE2" s="1" t="s">
        <v>55</v>
      </c>
      <c r="AF2" s="1" t="s">
        <v>221</v>
      </c>
      <c r="AG2" s="1" t="s">
        <v>58</v>
      </c>
      <c r="AH2" s="1" t="s">
        <v>55</v>
      </c>
      <c r="AI2" s="1" t="s">
        <v>55</v>
      </c>
      <c r="AJ2" s="1" t="s">
        <v>99</v>
      </c>
      <c r="AK2" s="1" t="s">
        <v>55</v>
      </c>
      <c r="AM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2,10)+IF($Z$2=$Z2,1,0)+IF($AA$2=$AA2,1,0)+IF($AB$2=$AB2,1,0)+IF($AC$2=$AC2,1,0)+IF($AD$2=$AD2,1,0)+IF($AE$2=$AE2,1,0)+IF($AF$2=$AF2,1,0)+IF($AG$2=$AG2,1,0)+IF($AH$2=$AH2,1,0)+IF($AI$2=$AI2,1,0)+IF($AJ$2=$AJ2,1,0)+IF($AK$2=$AK2,1,0)</f>
        <v>45</v>
      </c>
      <c r="AN2">
        <f>($AM2*2)/45</f>
        <v>2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X2"/>
  <sheetViews>
    <sheetView topLeftCell="AI1" workbookViewId="0">
      <selection sqref="A1:AX2"/>
    </sheetView>
  </sheetViews>
  <sheetFormatPr defaultRowHeight="13.5"/>
  <sheetData>
    <row r="1" spans="1:50">
      <c r="A1" s="1" t="s">
        <v>0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156</v>
      </c>
      <c r="G1" s="1" t="s">
        <v>65</v>
      </c>
      <c r="H1" s="1" t="s">
        <v>66</v>
      </c>
      <c r="I1" s="1" t="s">
        <v>67</v>
      </c>
      <c r="J1" s="1" t="s">
        <v>68</v>
      </c>
      <c r="K1" s="1" t="s">
        <v>159</v>
      </c>
      <c r="L1" s="1" t="s">
        <v>160</v>
      </c>
      <c r="M1" s="1" t="s">
        <v>161</v>
      </c>
      <c r="N1" s="1" t="s">
        <v>162</v>
      </c>
      <c r="O1" s="1" t="s">
        <v>163</v>
      </c>
      <c r="P1" s="1" t="s">
        <v>103</v>
      </c>
      <c r="Q1" s="1" t="s">
        <v>104</v>
      </c>
      <c r="R1" s="1" t="s">
        <v>222</v>
      </c>
      <c r="S1" s="1" t="s">
        <v>223</v>
      </c>
      <c r="T1" s="1" t="s">
        <v>224</v>
      </c>
      <c r="U1" s="1" t="s">
        <v>225</v>
      </c>
      <c r="V1" s="1" t="s">
        <v>226</v>
      </c>
      <c r="W1" s="1" t="s">
        <v>105</v>
      </c>
      <c r="X1" s="1" t="s">
        <v>106</v>
      </c>
      <c r="Y1" s="1" t="s">
        <v>107</v>
      </c>
      <c r="Z1" s="1" t="s">
        <v>227</v>
      </c>
      <c r="AA1" s="1" t="s">
        <v>228</v>
      </c>
      <c r="AB1" s="1" t="s">
        <v>229</v>
      </c>
      <c r="AC1" s="1" t="s">
        <v>230</v>
      </c>
      <c r="AD1" s="1" t="s">
        <v>231</v>
      </c>
      <c r="AE1" s="1" t="s">
        <v>232</v>
      </c>
      <c r="AF1" s="1" t="s">
        <v>233</v>
      </c>
      <c r="AG1" s="1" t="s">
        <v>234</v>
      </c>
      <c r="AH1" s="1" t="s">
        <v>235</v>
      </c>
      <c r="AI1" s="1" t="s">
        <v>236</v>
      </c>
      <c r="AJ1" s="1" t="s">
        <v>237</v>
      </c>
      <c r="AK1" s="1" t="s">
        <v>238</v>
      </c>
      <c r="AL1" s="1" t="s">
        <v>239</v>
      </c>
      <c r="AM1" s="1" t="s">
        <v>240</v>
      </c>
      <c r="AN1" s="1" t="s">
        <v>241</v>
      </c>
      <c r="AO1" s="1" t="s">
        <v>242</v>
      </c>
      <c r="AP1" s="1" t="s">
        <v>243</v>
      </c>
      <c r="AQ1" s="1" t="s">
        <v>244</v>
      </c>
      <c r="AR1" s="1" t="s">
        <v>245</v>
      </c>
      <c r="AS1" s="1" t="s">
        <v>246</v>
      </c>
      <c r="AT1" s="1" t="s">
        <v>247</v>
      </c>
      <c r="AV1" s="3" t="s">
        <v>31</v>
      </c>
      <c r="AW1" s="3" t="s">
        <v>35</v>
      </c>
      <c r="AX1" s="3" t="s">
        <v>6</v>
      </c>
    </row>
    <row r="2" spans="1:50">
      <c r="A2" s="1">
        <v>0</v>
      </c>
      <c r="B2" s="1" t="s">
        <v>248</v>
      </c>
      <c r="C2" s="1" t="s">
        <v>99</v>
      </c>
      <c r="D2" s="1" t="s">
        <v>125</v>
      </c>
      <c r="E2" s="1" t="s">
        <v>99</v>
      </c>
      <c r="F2" s="1" t="s">
        <v>248</v>
      </c>
      <c r="G2" s="1" t="s">
        <v>125</v>
      </c>
      <c r="H2" s="1" t="s">
        <v>55</v>
      </c>
      <c r="I2" s="1" t="s">
        <v>101</v>
      </c>
      <c r="J2" s="1" t="s">
        <v>55</v>
      </c>
      <c r="K2" s="1" t="s">
        <v>101</v>
      </c>
      <c r="L2" s="1" t="s">
        <v>55</v>
      </c>
      <c r="M2" s="1" t="s">
        <v>55</v>
      </c>
      <c r="N2" s="1" t="s">
        <v>99</v>
      </c>
      <c r="O2" s="1" t="s">
        <v>58</v>
      </c>
      <c r="P2" s="1" t="s">
        <v>155</v>
      </c>
      <c r="Q2" s="1" t="s">
        <v>101</v>
      </c>
      <c r="R2" s="1" t="s">
        <v>249</v>
      </c>
      <c r="S2" s="1" t="s">
        <v>154</v>
      </c>
      <c r="T2" s="1" t="s">
        <v>249</v>
      </c>
      <c r="U2" s="1" t="s">
        <v>154</v>
      </c>
      <c r="V2" s="1" t="s">
        <v>250</v>
      </c>
      <c r="W2" s="1" t="s">
        <v>250</v>
      </c>
      <c r="X2" s="1" t="s">
        <v>155</v>
      </c>
      <c r="Y2" s="1" t="s">
        <v>250</v>
      </c>
      <c r="Z2" s="1" t="s">
        <v>99</v>
      </c>
      <c r="AA2" s="1" t="s">
        <v>99</v>
      </c>
      <c r="AB2" s="1" t="s">
        <v>55</v>
      </c>
      <c r="AC2" s="1">
        <v>3</v>
      </c>
      <c r="AD2" s="1">
        <v>2</v>
      </c>
      <c r="AE2" s="1">
        <v>2</v>
      </c>
      <c r="AF2" s="1">
        <v>1</v>
      </c>
      <c r="AG2" s="1">
        <v>2</v>
      </c>
      <c r="AH2" s="1">
        <v>3</v>
      </c>
      <c r="AI2" s="1">
        <v>1</v>
      </c>
      <c r="AJ2" s="1">
        <v>2</v>
      </c>
      <c r="AK2" s="1">
        <v>2</v>
      </c>
      <c r="AL2" s="1">
        <v>3</v>
      </c>
      <c r="AM2" s="1">
        <v>1</v>
      </c>
      <c r="AN2" s="1">
        <v>1</v>
      </c>
      <c r="AO2" s="1">
        <v>2</v>
      </c>
      <c r="AP2" s="1">
        <v>1</v>
      </c>
      <c r="AQ2" s="1">
        <v>3</v>
      </c>
      <c r="AR2" s="1">
        <v>2</v>
      </c>
      <c r="AS2" s="1">
        <v>4</v>
      </c>
      <c r="AT2" s="1">
        <v>3</v>
      </c>
      <c r="AV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+IF($AO$2=$AO2,1,0)+IF($AP$2=$AP2,1,0)+IF($AQ$2=$AQ2,1,0)+IF($AR$2=$AR2,1,0)+IF($AS$2=$AS2,1,0)+IF($AT$2=$AT2,1,0)</f>
        <v>45</v>
      </c>
      <c r="AW2" s="3">
        <f>($AV2*2)/45</f>
        <v>2</v>
      </c>
      <c r="AX2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テスト10</vt:lpstr>
      <vt:lpstr>テスト11</vt:lpstr>
      <vt:lpstr>テスト12</vt:lpstr>
      <vt:lpstr>テスト14</vt:lpstr>
      <vt:lpstr>テスト15</vt:lpstr>
      <vt:lpstr>テスト16</vt:lpstr>
      <vt:lpstr>テスト17</vt:lpstr>
      <vt:lpstr>テスト18</vt:lpstr>
      <vt:lpstr>テスト20</vt:lpstr>
      <vt:lpstr>テスト21</vt:lpstr>
      <vt:lpstr>テスト23</vt:lpstr>
      <vt:lpstr>テスト24</vt:lpstr>
      <vt:lpstr>テスト25</vt:lpstr>
      <vt:lpstr>テスト27</vt:lpstr>
      <vt:lpstr>テスト28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2015-02-23T09:19:09Z</dcterms:modified>
</cp:coreProperties>
</file>